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epirkumu nodaļa\2026\2026__Cenu aptaujas\2026_Ambulance_telpu_pielāgošana\Cenu aptauja uz publicēšanu\"/>
    </mc:Choice>
  </mc:AlternateContent>
  <xr:revisionPtr revIDLastSave="0" documentId="13_ncr:1_{6A8B972F-B4CB-43B0-8226-A8A004B63B70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kabinets,  tāme" sheetId="78" r:id="rId1"/>
  </sheets>
  <definedNames>
    <definedName name="_xlnm.Print_Titles" localSheetId="0">'kabinets,  tāme'!$12:$14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78" l="1"/>
  <c r="P46" i="78" s="1"/>
  <c r="E30" i="78"/>
  <c r="A19" i="78" l="1"/>
  <c r="A20" i="78" l="1"/>
  <c r="A21" i="78" l="1"/>
  <c r="A22" i="78" s="1"/>
  <c r="A23" i="78" s="1"/>
  <c r="A25" i="78" s="1"/>
  <c r="A26" i="78" l="1"/>
  <c r="A27" i="78" s="1"/>
  <c r="A29" i="78" s="1"/>
  <c r="A30" i="78" s="1"/>
  <c r="A31" i="78" s="1"/>
  <c r="A32" i="78" l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L44" i="78" l="1"/>
  <c r="L46" i="78" s="1"/>
  <c r="O44" i="78"/>
  <c r="O46" i="78" s="1"/>
  <c r="N44" i="78"/>
  <c r="N46" i="78" s="1"/>
  <c r="M44" i="78" l="1"/>
  <c r="M46" i="78" s="1"/>
  <c r="P48" i="78" l="1"/>
  <c r="P47" i="78"/>
  <c r="P49" i="78" l="1"/>
  <c r="P50" i="78" s="1"/>
  <c r="P51" i="78" s="1"/>
</calcChain>
</file>

<file path=xl/sharedStrings.xml><?xml version="1.0" encoding="utf-8"?>
<sst xmlns="http://schemas.openxmlformats.org/spreadsheetml/2006/main" count="111" uniqueCount="84">
  <si>
    <t>Nr.p.k.</t>
  </si>
  <si>
    <t>a</t>
  </si>
  <si>
    <t>b</t>
  </si>
  <si>
    <t>c</t>
  </si>
  <si>
    <t>d</t>
  </si>
  <si>
    <t>e</t>
  </si>
  <si>
    <t>f</t>
  </si>
  <si>
    <t>Pavisam kopā ar PVN</t>
  </si>
  <si>
    <t>(būvdarbu veids vai konstruktīvā elementa nosaukums)</t>
  </si>
  <si>
    <t>mehānismi</t>
  </si>
  <si>
    <t>g</t>
  </si>
  <si>
    <t>h</t>
  </si>
  <si>
    <t>Kopā:</t>
  </si>
  <si>
    <t>kods</t>
  </si>
  <si>
    <t>Būvdarbu 
nosaukums</t>
  </si>
  <si>
    <t>Mērvienība</t>
  </si>
  <si>
    <t>Daudzums</t>
  </si>
  <si>
    <t>laika norma (c/h)</t>
  </si>
  <si>
    <t>darba samaksas likme (euro/h)</t>
  </si>
  <si>
    <t>darba alga</t>
  </si>
  <si>
    <t>būvizstrā
dājumi</t>
  </si>
  <si>
    <t>kopā</t>
  </si>
  <si>
    <t>darb
ietilpība 
(c/h)</t>
  </si>
  <si>
    <t>summa</t>
  </si>
  <si>
    <t>i</t>
  </si>
  <si>
    <t>j</t>
  </si>
  <si>
    <t>k</t>
  </si>
  <si>
    <t>l</t>
  </si>
  <si>
    <t>m</t>
  </si>
  <si>
    <t>n</t>
  </si>
  <si>
    <t>o</t>
  </si>
  <si>
    <t>p</t>
  </si>
  <si>
    <t>EUR</t>
  </si>
  <si>
    <t>Darba dēvēja sociālais nodoklis:</t>
  </si>
  <si>
    <t>Tiešās izmaksas kopā, t.sk.darba devēja sociālis nodoklis (%):</t>
  </si>
  <si>
    <t>Virsizdevumi:</t>
  </si>
  <si>
    <t>Peļņa:</t>
  </si>
  <si>
    <t>Pavisam kopā bez PVN:</t>
  </si>
  <si>
    <t>Pievienotās vērtības nodoklis</t>
  </si>
  <si>
    <t>gab.</t>
  </si>
  <si>
    <t>m2</t>
  </si>
  <si>
    <t>k-ts</t>
  </si>
  <si>
    <t>Vienības izmaksas (EUR)</t>
  </si>
  <si>
    <t>Kopā uz visu apjomu (EUR)</t>
  </si>
  <si>
    <t>DEMONTĀŽAS UN SAGATAVOŠANĀS DARBI</t>
  </si>
  <si>
    <t>KONSTRUKCIJU IZBŪVE</t>
  </si>
  <si>
    <t>APDARES DARBI</t>
  </si>
  <si>
    <t>Sienu šapktelēšana, krāsošana</t>
  </si>
  <si>
    <t xml:space="preserve">Telpu nosegšana, lai mazinātu putekļu un gružu izplatību ārpus remonta darbu zonas. Nosegt esošos logus. </t>
  </si>
  <si>
    <t xml:space="preserve"> Pasūtītājs: Ropažu novada dome</t>
  </si>
  <si>
    <t xml:space="preserve"> Izpildītājs:</t>
  </si>
  <si>
    <t xml:space="preserve"> PALĪGDARBI</t>
  </si>
  <si>
    <t>Durvju izņemšana</t>
  </si>
  <si>
    <t>Grīdas seguma (linolejs) saudzīga izgriešana , jauna ielīmēšana demontētajā vietā, šuvju metināšana</t>
  </si>
  <si>
    <t>Durvju pārlikšana un vēršanās virziena maiņa, kleidu pielāgošana jaunajam sienas  biezumam</t>
  </si>
  <si>
    <t>Sienas aizsardzība uz gaiteni ar  svina loksni 0,5 mm, apšuvums ar reģipsi 1 kārta (gaiteņa platumā)</t>
  </si>
  <si>
    <t xml:space="preserve">Sienu pārkrāsošana </t>
  </si>
  <si>
    <t>Esošo kanalizācijas , elektrības un ūdensvada izvadu demontāža grīdā</t>
  </si>
  <si>
    <t>PIESLĒGUMU IZBŪVE</t>
  </si>
  <si>
    <t>Iekārto akustisko griestu montāža  (ESOŠIE GRIESTI)</t>
  </si>
  <si>
    <t>Iekārto griestu noņemšana uz montāžas</t>
  </si>
  <si>
    <t xml:space="preserve"> Jauna kabeļa pievilkšana  (ap 20 m)iekārtām no sadales skapja 1. stāvā, jauna automāta uzstādīšana (saskaņā ar prasībām)</t>
  </si>
  <si>
    <t xml:space="preserve"> Kanalizācijas izvada ierīkošana grīdā, norādītajā  vietā, pieslēguma ierīkošana  pie esošajiem tīkliem zem griestiem vai sienā</t>
  </si>
  <si>
    <t xml:space="preserve">Caurumu montāža pārsegumā </t>
  </si>
  <si>
    <t>Caurumu aizdare  pārsegumā  ievērojot ugunsdrošibas prasības, atjaunojot esošās konstrukcijas</t>
  </si>
  <si>
    <t xml:space="preserve"> Saspiestā gaisa caurules ierīkošana zem griestiem un izvadu ierīkosāna pārsegumā uz iekārtas vietu no kompresora noveitošanas vietas (aptuveni 5 m)</t>
  </si>
  <si>
    <t xml:space="preserve"> Telpu pielāgošana zobārstneicības prakses vajadzībām</t>
  </si>
  <si>
    <t xml:space="preserve"> Rozešu izbūve no esošajām ligzdām pievelkot telpas robežās, saskaņā ar plānu, t.sk. montāža penālī; </t>
  </si>
  <si>
    <t xml:space="preserve">  Vakuma  caurules d-40 ierīkošana zem griestiem un izvadu ierīkošana pārsegumā uz iekārtas vietu no kompresora novietošanas vietas (aptuveni 5 m)</t>
  </si>
  <si>
    <t xml:space="preserve"> Kanalizācijas izvada ierīkošana grīdā d-40 mm, norādītajā  vietā, pieslēguma ierīkošana  pie esošajiem tīkliem zem griestiem vai sienā kompresoram</t>
  </si>
  <si>
    <t>Ūdensvada izvada ierīkošana grīdā, norādītajā  vietā, pieslēguma ierīkošana  pie esošajiem tīkliem zem griestiem vai sienā, t.sk nosleģventīlis un montāžas veidgabali</t>
  </si>
  <si>
    <t xml:space="preserve"> Jauna automāta uzstādīšana  1. stāvā sadales skapī, 16 D un strāvas noplūdes automāta ar difeferenciāli uzstādīšana un (saskaņā ar iekārtu piegādātāja prasībām)</t>
  </si>
  <si>
    <t xml:space="preserve"> Izvadu grīdā nosegu montāža</t>
  </si>
  <si>
    <t xml:space="preserve"> Jauna kabeļu kanalizācijas ar buksieri  pievilkšana  (ap 3 m)iekārtām no ārstniecības iekārtām līdz vadības datoram tanī paša telpā. Kabeļu kanalizāciju stiprināt zem griestiem</t>
  </si>
  <si>
    <t xml:space="preserve"> Jauna kabeļa pievilkšana  (ap 3 m)3x2,5 iekārtām no kompresora uz ārstniecības iekārtas montāžas vietu, saskaņā ar prasībām</t>
  </si>
  <si>
    <t>.</t>
  </si>
  <si>
    <t>____%</t>
  </si>
  <si>
    <t>_____%</t>
  </si>
  <si>
    <t xml:space="preserve"> Telpu uzkopšana pēc darbu veikšanas</t>
  </si>
  <si>
    <t>Lokālā tāme Nr.1</t>
  </si>
  <si>
    <t>Objekta adrese: Ropažu ambulances ēka - Rīgas iela 4A, Ropaži, Ropažu pag.,Ropažu nov.</t>
  </si>
  <si>
    <t>Objekts: Ropažu ambulance</t>
  </si>
  <si>
    <t>Iepirkuma priekšmets: telpu pielāgošana stomatologa vajadzībām</t>
  </si>
  <si>
    <t>“Ropažu ambulances telpu pielāgošana zobārstniecības prakses vajadzībām”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</si>
</sst>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_-* #,##0_р_._-;\-* #,##0_р_._-;_-* \-??_р_._-;_-@_-"/>
    <numFmt numFmtId="166" formatCode="#,##0.00_ ;\-#,##0.00\ "/>
    <numFmt numFmtId="167" formatCode="_-* #,##0.00\ _L_s_-;\-* #,##0.00\ _L_s_-;_-* &quot;-&quot;??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m\o\n\th\ d\,\ yyyy"/>
    <numFmt numFmtId="171" formatCode="#.00"/>
    <numFmt numFmtId="172" formatCode="#."/>
    <numFmt numFmtId="173" formatCode="&quot;See Note &quot;\ #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</numFmts>
  <fonts count="45"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Arial Cyr"/>
      <charset val="204"/>
    </font>
    <font>
      <sz val="1"/>
      <color indexed="8"/>
      <name val="Courier"/>
      <family val="1"/>
      <charset val="186"/>
    </font>
    <font>
      <sz val="10"/>
      <name val="Baltica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9"/>
      <name val="TextBook"/>
    </font>
    <font>
      <sz val="8"/>
      <name val="Helv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"/>
    </font>
    <font>
      <sz val="10"/>
      <color indexed="12"/>
      <name val="Calibri"/>
      <family val="2"/>
      <charset val="186"/>
    </font>
    <font>
      <sz val="9"/>
      <color theme="9" tint="-0.499984740745262"/>
      <name val="Calibri"/>
      <family val="2"/>
      <scheme val="minor"/>
    </font>
    <font>
      <sz val="10"/>
      <color rgb="FF9900CC"/>
      <name val="Calibri"/>
      <family val="2"/>
      <charset val="186"/>
      <scheme val="minor"/>
    </font>
    <font>
      <sz val="10"/>
      <color rgb="FF00B050"/>
      <name val="Calibri"/>
      <family val="2"/>
      <charset val="186"/>
      <scheme val="minor"/>
    </font>
    <font>
      <sz val="10"/>
      <color rgb="FFFF9900"/>
      <name val="Calibri"/>
      <family val="2"/>
      <charset val="186"/>
      <scheme val="minor"/>
    </font>
    <font>
      <sz val="8"/>
      <name val="Arial"/>
      <family val="2"/>
      <charset val="204"/>
    </font>
    <font>
      <sz val="10"/>
      <name val="Arial"/>
      <family val="2"/>
    </font>
    <font>
      <sz val="10"/>
      <name val="Palatino Linotype"/>
      <family val="1"/>
      <charset val="186"/>
    </font>
    <font>
      <i/>
      <sz val="10"/>
      <name val="Palatino Linotype"/>
      <family val="1"/>
      <charset val="186"/>
    </font>
    <font>
      <b/>
      <sz val="11"/>
      <name val="Palatino Linotype"/>
      <family val="1"/>
      <charset val="186"/>
    </font>
    <font>
      <u/>
      <sz val="11"/>
      <name val="Palatino Linotype"/>
      <family val="1"/>
      <charset val="186"/>
    </font>
    <font>
      <sz val="9"/>
      <name val="Palatino Linotype"/>
      <family val="1"/>
      <charset val="186"/>
    </font>
    <font>
      <i/>
      <sz val="11"/>
      <name val="Palatino Linotype"/>
      <family val="1"/>
      <charset val="186"/>
    </font>
    <font>
      <i/>
      <sz val="9"/>
      <name val="Palatino Linotype"/>
      <family val="1"/>
      <charset val="186"/>
    </font>
    <font>
      <sz val="8"/>
      <name val="Palatino Linotype"/>
      <family val="1"/>
      <charset val="186"/>
    </font>
    <font>
      <i/>
      <sz val="9"/>
      <color rgb="FF000000"/>
      <name val="Palatino Linotype"/>
      <family val="1"/>
      <charset val="186"/>
    </font>
    <font>
      <b/>
      <sz val="10"/>
      <color theme="1"/>
      <name val="Palatino Linotype"/>
      <family val="1"/>
      <charset val="186"/>
    </font>
    <font>
      <sz val="10"/>
      <color rgb="FF000000"/>
      <name val="Palatino Linotype"/>
      <family val="1"/>
      <charset val="186"/>
    </font>
    <font>
      <sz val="10"/>
      <color theme="1"/>
      <name val="Palatino Linotype"/>
      <family val="1"/>
      <charset val="186"/>
    </font>
    <font>
      <b/>
      <sz val="9"/>
      <name val="Palatino Linotype"/>
      <family val="1"/>
      <charset val="186"/>
    </font>
    <font>
      <b/>
      <sz val="10"/>
      <name val="Palatino Linotype"/>
      <family val="1"/>
      <charset val="186"/>
    </font>
    <font>
      <b/>
      <sz val="11"/>
      <color rgb="FF000000"/>
      <name val="Palatino Linotype"/>
      <family val="1"/>
      <charset val="186"/>
    </font>
    <font>
      <sz val="11"/>
      <name val="Palatino Linotype"/>
      <family val="1"/>
      <charset val="186"/>
    </font>
    <font>
      <b/>
      <sz val="10"/>
      <color rgb="FF000000"/>
      <name val="Palatino Linotype"/>
      <family val="1"/>
      <charset val="186"/>
    </font>
    <font>
      <u/>
      <sz val="11"/>
      <color rgb="FF0000FF"/>
      <name val="Palatino Linotype"/>
      <family val="1"/>
      <charset val="186"/>
    </font>
    <font>
      <b/>
      <sz val="10"/>
      <color rgb="FFFF0000"/>
      <name val="Palatino Linotype"/>
      <family val="1"/>
      <charset val="186"/>
    </font>
  </fonts>
  <fills count="9">
    <fill>
      <patternFill patternType="none"/>
    </fill>
    <fill>
      <patternFill patternType="gray125"/>
    </fill>
    <fill>
      <patternFill patternType="lightGray"/>
    </fill>
    <fill>
      <patternFill patternType="solid">
        <fgColor indexed="58"/>
        <bgColor indexed="64"/>
      </patternFill>
    </fill>
    <fill>
      <patternFill patternType="solid">
        <fgColor rgb="FFB7DEE8"/>
        <bgColor rgb="FFB9CDE5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7" fillId="0" borderId="0"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/>
    <xf numFmtId="0" fontId="2" fillId="0" borderId="0" applyNumberFormat="0" applyFont="0" applyFill="0" applyBorder="0" applyAlignment="0" applyProtection="0"/>
    <xf numFmtId="171" fontId="7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0" fontId="10" fillId="2" borderId="0"/>
    <xf numFmtId="0" fontId="11" fillId="1" borderId="0"/>
    <xf numFmtId="0" fontId="12" fillId="0" borderId="0"/>
    <xf numFmtId="0" fontId="6" fillId="0" borderId="0"/>
    <xf numFmtId="0" fontId="2" fillId="0" borderId="0"/>
    <xf numFmtId="0" fontId="17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7" fillId="0" borderId="0"/>
    <xf numFmtId="9" fontId="16" fillId="0" borderId="0"/>
    <xf numFmtId="9" fontId="2" fillId="0" borderId="0" applyFont="0" applyFill="0" applyBorder="0" applyAlignment="0" applyProtection="0"/>
    <xf numFmtId="0" fontId="13" fillId="0" borderId="0"/>
    <xf numFmtId="0" fontId="2" fillId="3" borderId="0"/>
    <xf numFmtId="0" fontId="5" fillId="0" borderId="0"/>
    <xf numFmtId="0" fontId="5" fillId="0" borderId="0"/>
    <xf numFmtId="0" fontId="5" fillId="0" borderId="0"/>
    <xf numFmtId="43" fontId="2" fillId="0" borderId="0" applyBorder="0" applyAlignment="0" applyProtection="0"/>
    <xf numFmtId="173" fontId="14" fillId="0" borderId="0">
      <alignment horizontal="left"/>
    </xf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19" fillId="0" borderId="0" applyBorder="0">
      <alignment vertical="top"/>
    </xf>
    <xf numFmtId="0" fontId="20" fillId="0" borderId="6" applyBorder="0">
      <alignment vertical="top"/>
    </xf>
    <xf numFmtId="0" fontId="20" fillId="0" borderId="6" applyBorder="0">
      <alignment vertical="top"/>
    </xf>
    <xf numFmtId="0" fontId="21" fillId="0" borderId="0" applyNumberFormat="0" applyFill="0" applyBorder="0" applyAlignment="0">
      <alignment wrapText="1"/>
    </xf>
    <xf numFmtId="0" fontId="22" fillId="0" borderId="6" applyNumberFormat="0" applyFill="0" applyBorder="0" applyAlignment="0">
      <alignment vertical="top" wrapText="1"/>
    </xf>
    <xf numFmtId="0" fontId="23" fillId="0" borderId="6" applyNumberFormat="0" applyFill="0" applyBorder="0" applyAlignment="0">
      <alignment vertical="top" wrapText="1"/>
    </xf>
    <xf numFmtId="0" fontId="3" fillId="0" borderId="0"/>
    <xf numFmtId="0" fontId="1" fillId="0" borderId="0"/>
    <xf numFmtId="0" fontId="18" fillId="0" borderId="0"/>
    <xf numFmtId="0" fontId="25" fillId="0" borderId="0"/>
  </cellStyleXfs>
  <cellXfs count="119">
    <xf numFmtId="0" fontId="0" fillId="0" borderId="0" xfId="0"/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26" fillId="0" borderId="0" xfId="0" applyFont="1"/>
    <xf numFmtId="165" fontId="27" fillId="0" borderId="0" xfId="0" applyNumberFormat="1" applyFont="1" applyAlignment="1">
      <alignment vertical="center"/>
    </xf>
    <xf numFmtId="0" fontId="26" fillId="0" borderId="0" xfId="0" applyFont="1" applyAlignment="1">
      <alignment vertical="top"/>
    </xf>
    <xf numFmtId="2" fontId="26" fillId="0" borderId="0" xfId="0" applyNumberFormat="1" applyFont="1" applyAlignment="1">
      <alignment vertical="top"/>
    </xf>
    <xf numFmtId="4" fontId="26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2" fontId="28" fillId="0" borderId="0" xfId="0" applyNumberFormat="1" applyFont="1" applyAlignment="1">
      <alignment horizontal="left" vertical="top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 wrapText="1"/>
    </xf>
    <xf numFmtId="165" fontId="31" fillId="0" borderId="0" xfId="0" applyNumberFormat="1" applyFont="1" applyAlignment="1">
      <alignment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0" xfId="0" applyFont="1"/>
    <xf numFmtId="2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0" fontId="33" fillId="0" borderId="0" xfId="0" applyFont="1"/>
    <xf numFmtId="165" fontId="34" fillId="5" borderId="3" xfId="0" applyNumberFormat="1" applyFont="1" applyFill="1" applyBorder="1" applyAlignment="1">
      <alignment horizontal="center"/>
    </xf>
    <xf numFmtId="165" fontId="34" fillId="5" borderId="1" xfId="0" applyNumberFormat="1" applyFont="1" applyFill="1" applyBorder="1" applyAlignment="1">
      <alignment horizontal="center"/>
    </xf>
    <xf numFmtId="0" fontId="35" fillId="6" borderId="1" xfId="0" applyFont="1" applyFill="1" applyBorder="1" applyAlignment="1">
      <alignment wrapText="1"/>
    </xf>
    <xf numFmtId="0" fontId="33" fillId="0" borderId="0" xfId="0" applyFont="1" applyAlignment="1">
      <alignment vertical="center" wrapText="1"/>
    </xf>
    <xf numFmtId="0" fontId="36" fillId="0" borderId="1" xfId="63" applyFont="1" applyBorder="1" applyAlignment="1">
      <alignment horizontal="center" vertical="center"/>
    </xf>
    <xf numFmtId="2" fontId="36" fillId="0" borderId="1" xfId="63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7" borderId="1" xfId="2" applyNumberFormat="1" applyFont="1" applyFill="1" applyBorder="1" applyAlignment="1">
      <alignment horizontal="left" wrapText="1"/>
    </xf>
    <xf numFmtId="1" fontId="37" fillId="7" borderId="1" xfId="48" applyNumberFormat="1" applyFont="1" applyFill="1" applyBorder="1" applyAlignment="1">
      <alignment horizontal="center" vertical="center" wrapText="1"/>
    </xf>
    <xf numFmtId="0" fontId="37" fillId="7" borderId="1" xfId="48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left" vertical="top" wrapText="1"/>
    </xf>
    <xf numFmtId="0" fontId="37" fillId="7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5" fontId="38" fillId="4" borderId="1" xfId="0" applyNumberFormat="1" applyFont="1" applyFill="1" applyBorder="1" applyAlignment="1">
      <alignment vertical="top"/>
    </xf>
    <xf numFmtId="0" fontId="39" fillId="4" borderId="1" xfId="0" applyFont="1" applyFill="1" applyBorder="1" applyAlignment="1">
      <alignment vertical="top"/>
    </xf>
    <xf numFmtId="0" fontId="39" fillId="4" borderId="1" xfId="0" applyFont="1" applyFill="1" applyBorder="1" applyAlignment="1">
      <alignment horizontal="right" vertical="top"/>
    </xf>
    <xf numFmtId="0" fontId="39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top"/>
    </xf>
    <xf numFmtId="2" fontId="39" fillId="4" borderId="1" xfId="0" applyNumberFormat="1" applyFont="1" applyFill="1" applyBorder="1" applyAlignment="1">
      <alignment horizontal="left" vertical="top"/>
    </xf>
    <xf numFmtId="0" fontId="39" fillId="4" borderId="1" xfId="0" applyFont="1" applyFill="1" applyBorder="1" applyAlignment="1">
      <alignment horizontal="left" vertical="top"/>
    </xf>
    <xf numFmtId="4" fontId="39" fillId="4" borderId="1" xfId="0" applyNumberFormat="1" applyFont="1" applyFill="1" applyBorder="1" applyAlignment="1">
      <alignment horizontal="center" vertical="top"/>
    </xf>
    <xf numFmtId="165" fontId="30" fillId="0" borderId="1" xfId="0" applyNumberFormat="1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right" vertical="center" wrapText="1" shrinkToFit="1"/>
    </xf>
    <xf numFmtId="9" fontId="36" fillId="0" borderId="1" xfId="43" applyFont="1" applyBorder="1" applyAlignment="1">
      <alignment horizontal="center" vertical="center" shrinkToFit="1"/>
    </xf>
    <xf numFmtId="4" fontId="26" fillId="0" borderId="1" xfId="0" applyNumberFormat="1" applyFont="1" applyBorder="1" applyAlignment="1">
      <alignment horizontal="center" vertical="center" shrinkToFit="1"/>
    </xf>
    <xf numFmtId="10" fontId="36" fillId="0" borderId="1" xfId="43" applyNumberFormat="1" applyFont="1" applyBorder="1" applyAlignment="1">
      <alignment horizontal="center" vertical="center" shrinkToFit="1"/>
    </xf>
    <xf numFmtId="2" fontId="26" fillId="0" borderId="1" xfId="0" applyNumberFormat="1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4" fontId="26" fillId="0" borderId="1" xfId="0" applyNumberFormat="1" applyFont="1" applyBorder="1" applyAlignment="1">
      <alignment vertical="center" shrinkToFit="1"/>
    </xf>
    <xf numFmtId="165" fontId="28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right" vertical="center" wrapText="1" shrinkToFit="1"/>
    </xf>
    <xf numFmtId="0" fontId="28" fillId="0" borderId="1" xfId="0" applyFont="1" applyBorder="1" applyAlignment="1">
      <alignment horizontal="center" vertical="center" wrapText="1"/>
    </xf>
    <xf numFmtId="9" fontId="40" fillId="0" borderId="1" xfId="43" applyFont="1" applyBorder="1" applyAlignment="1">
      <alignment horizontal="center" vertical="center" shrinkToFit="1"/>
    </xf>
    <xf numFmtId="2" fontId="28" fillId="0" borderId="1" xfId="0" applyNumberFormat="1" applyFont="1" applyBorder="1" applyAlignment="1">
      <alignment horizontal="center" vertical="center" shrinkToFit="1"/>
    </xf>
    <xf numFmtId="4" fontId="28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6" fillId="0" borderId="1" xfId="0" applyFont="1" applyBorder="1" applyAlignment="1">
      <alignment horizontal="right" vertical="center" shrinkToFit="1"/>
    </xf>
    <xf numFmtId="165" fontId="39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right" vertical="center" wrapText="1" shrinkToFit="1"/>
    </xf>
    <xf numFmtId="0" fontId="39" fillId="0" borderId="1" xfId="0" applyFont="1" applyBorder="1" applyAlignment="1">
      <alignment horizontal="center" vertical="center" wrapText="1"/>
    </xf>
    <xf numFmtId="9" fontId="42" fillId="0" borderId="1" xfId="43" applyFont="1" applyBorder="1" applyAlignment="1">
      <alignment horizontal="center" vertical="center" shrinkToFit="1"/>
    </xf>
    <xf numFmtId="2" fontId="39" fillId="0" borderId="1" xfId="0" applyNumberFormat="1" applyFont="1" applyBorder="1" applyAlignment="1">
      <alignment horizontal="center" vertical="center" shrinkToFit="1"/>
    </xf>
    <xf numFmtId="4" fontId="39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2" fontId="26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26" fillId="0" borderId="0" xfId="0" applyNumberFormat="1" applyFont="1" applyAlignment="1">
      <alignment vertical="center" wrapText="1"/>
    </xf>
    <xf numFmtId="4" fontId="26" fillId="0" borderId="0" xfId="0" applyNumberFormat="1" applyFont="1" applyAlignment="1">
      <alignment vertical="center" wrapText="1"/>
    </xf>
    <xf numFmtId="4" fontId="39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2" fontId="39" fillId="0" borderId="0" xfId="0" applyNumberFormat="1" applyFont="1" applyAlignment="1">
      <alignment horizontal="left" vertical="center"/>
    </xf>
    <xf numFmtId="166" fontId="39" fillId="0" borderId="0" xfId="50" applyNumberFormat="1" applyFont="1" applyBorder="1" applyAlignment="1" applyProtection="1">
      <alignment horizontal="center" vertical="center"/>
    </xf>
    <xf numFmtId="4" fontId="39" fillId="0" borderId="0" xfId="50" applyNumberFormat="1" applyFont="1" applyBorder="1" applyAlignment="1" applyProtection="1">
      <alignment horizontal="right" vertical="center"/>
    </xf>
    <xf numFmtId="0" fontId="32" fillId="0" borderId="0" xfId="0" applyFont="1" applyAlignment="1">
      <alignment vertical="center"/>
    </xf>
    <xf numFmtId="1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 applyProtection="1">
      <alignment vertical="center"/>
      <protection locked="0" hidden="1"/>
    </xf>
    <xf numFmtId="4" fontId="30" fillId="0" borderId="0" xfId="0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165" fontId="30" fillId="0" borderId="0" xfId="0" applyNumberFormat="1" applyFont="1" applyAlignment="1">
      <alignment vertical="top"/>
    </xf>
    <xf numFmtId="0" fontId="44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top"/>
    </xf>
    <xf numFmtId="165" fontId="28" fillId="0" borderId="0" xfId="0" applyNumberFormat="1" applyFont="1" applyAlignment="1">
      <alignment horizontal="center" vertical="top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165" fontId="32" fillId="0" borderId="2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" fontId="32" fillId="0" borderId="3" xfId="0" applyNumberFormat="1" applyFont="1" applyBorder="1" applyAlignment="1">
      <alignment horizontal="center" vertical="center"/>
    </xf>
  </cellXfs>
  <cellStyles count="69">
    <cellStyle name="Äåķåęķūé [0]_laroux" xfId="1" xr:uid="{00000000-0005-0000-0000-000000000000}"/>
    <cellStyle name="Äåķåęķūé_laroux" xfId="2" xr:uid="{00000000-0005-0000-0000-000001000000}"/>
    <cellStyle name="Comma 10" xfId="3" xr:uid="{00000000-0005-0000-0000-000003000000}"/>
    <cellStyle name="Comma 2" xfId="4" xr:uid="{00000000-0005-0000-0000-000004000000}"/>
    <cellStyle name="Comma 3" xfId="5" xr:uid="{00000000-0005-0000-0000-000005000000}"/>
    <cellStyle name="Comma 4" xfId="6" xr:uid="{00000000-0005-0000-0000-000006000000}"/>
    <cellStyle name="Comma 5" xfId="7" xr:uid="{00000000-0005-0000-0000-000007000000}"/>
    <cellStyle name="Comma 6" xfId="8" xr:uid="{00000000-0005-0000-0000-000008000000}"/>
    <cellStyle name="Comma 7" xfId="9" xr:uid="{00000000-0005-0000-0000-000009000000}"/>
    <cellStyle name="Comma 8" xfId="10" xr:uid="{00000000-0005-0000-0000-00000A000000}"/>
    <cellStyle name="Comma 9" xfId="11" xr:uid="{00000000-0005-0000-0000-00000B000000}"/>
    <cellStyle name="Comma 9 2" xfId="12" xr:uid="{00000000-0005-0000-0000-00000C000000}"/>
    <cellStyle name="Currency 2" xfId="13" xr:uid="{00000000-0005-0000-0000-00000D000000}"/>
    <cellStyle name="dataval1" xfId="58" xr:uid="{00000000-0005-0000-0000-00000E000000}"/>
    <cellStyle name="dataval1 2" xfId="59" xr:uid="{00000000-0005-0000-0000-00000F000000}"/>
    <cellStyle name="Date" xfId="14" xr:uid="{00000000-0005-0000-0000-000010000000}"/>
    <cellStyle name="Dezimal [0]_Compiling Utility Macros" xfId="15" xr:uid="{00000000-0005-0000-0000-000011000000}"/>
    <cellStyle name="Dezimal_Compiling Utility Macros" xfId="16" xr:uid="{00000000-0005-0000-0000-000012000000}"/>
    <cellStyle name="Divider" xfId="17" xr:uid="{00000000-0005-0000-0000-000013000000}"/>
    <cellStyle name="Excel Built-in Normal" xfId="18" xr:uid="{00000000-0005-0000-0000-000014000000}"/>
    <cellStyle name="Fixed" xfId="19" xr:uid="{00000000-0005-0000-0000-000015000000}"/>
    <cellStyle name="formulas" xfId="57" xr:uid="{00000000-0005-0000-0000-000016000000}"/>
    <cellStyle name="Heading1" xfId="20" xr:uid="{00000000-0005-0000-0000-000017000000}"/>
    <cellStyle name="Heading2" xfId="21" xr:uid="{00000000-0005-0000-0000-000018000000}"/>
    <cellStyle name="Headline I" xfId="22" xr:uid="{00000000-0005-0000-0000-000019000000}"/>
    <cellStyle name="Headline II" xfId="23" xr:uid="{00000000-0005-0000-0000-00001A000000}"/>
    <cellStyle name="Headline III" xfId="24" xr:uid="{00000000-0005-0000-0000-00001B000000}"/>
    <cellStyle name="Hipersaite" xfId="50" builtinId="8"/>
    <cellStyle name="izm.2016.05.23" xfId="61" xr:uid="{00000000-0005-0000-0000-00001D000000}"/>
    <cellStyle name="izm.2016.10.20" xfId="62" xr:uid="{00000000-0005-0000-0000-00001E000000}"/>
    <cellStyle name="Īįū÷ķūé_laroux" xfId="25" xr:uid="{00000000-0005-0000-0000-00001F000000}"/>
    <cellStyle name="Komats" xfId="50" builtinId="3"/>
    <cellStyle name="Normaali_light-98_gun" xfId="26" xr:uid="{00000000-0005-0000-0000-000020000000}"/>
    <cellStyle name="Normal 10" xfId="27" xr:uid="{00000000-0005-0000-0000-000022000000}"/>
    <cellStyle name="Normal 11" xfId="28" xr:uid="{00000000-0005-0000-0000-000023000000}"/>
    <cellStyle name="Normal 15 25" xfId="65" xr:uid="{8F2FCC2D-FFE8-4217-BB9E-7C3111970D14}"/>
    <cellStyle name="Normal 2" xfId="29" xr:uid="{00000000-0005-0000-0000-000024000000}"/>
    <cellStyle name="Normal 2 2" xfId="30" xr:uid="{00000000-0005-0000-0000-000025000000}"/>
    <cellStyle name="Normal 3" xfId="31" xr:uid="{00000000-0005-0000-0000-000026000000}"/>
    <cellStyle name="Normal 3 11" xfId="63" xr:uid="{00000000-0005-0000-0000-000027000000}"/>
    <cellStyle name="Normal 4" xfId="32" xr:uid="{00000000-0005-0000-0000-000028000000}"/>
    <cellStyle name="Normal 5" xfId="33" xr:uid="{00000000-0005-0000-0000-000029000000}"/>
    <cellStyle name="Normal 6" xfId="34" xr:uid="{00000000-0005-0000-0000-00002A000000}"/>
    <cellStyle name="Normal 6 2" xfId="35" xr:uid="{00000000-0005-0000-0000-00002B000000}"/>
    <cellStyle name="Normal 6_TAME" xfId="36" xr:uid="{00000000-0005-0000-0000-00002C000000}"/>
    <cellStyle name="Normal 7" xfId="37" xr:uid="{00000000-0005-0000-0000-00002D000000}"/>
    <cellStyle name="Normal 7 2" xfId="38" xr:uid="{00000000-0005-0000-0000-00002E000000}"/>
    <cellStyle name="Normal 8" xfId="39" xr:uid="{00000000-0005-0000-0000-00002F000000}"/>
    <cellStyle name="Normal 9" xfId="40" xr:uid="{00000000-0005-0000-0000-000030000000}"/>
    <cellStyle name="papild.2016.05.23" xfId="60" xr:uid="{00000000-0005-0000-0000-000031000000}"/>
    <cellStyle name="Parastais 2" xfId="41" xr:uid="{00000000-0005-0000-0000-000032000000}"/>
    <cellStyle name="Parastais 2 2" xfId="42" xr:uid="{00000000-0005-0000-0000-000033000000}"/>
    <cellStyle name="Parastais_4_Tame_2019.03.11_specdarbi1 2" xfId="66" xr:uid="{751D1757-0A35-45AF-96B8-32F032BFCD44}"/>
    <cellStyle name="Parasts" xfId="0" builtinId="0"/>
    <cellStyle name="Parasts 2" xfId="64" xr:uid="{8F6869D5-7B2E-4B7B-AFC3-F09D4E902098}"/>
    <cellStyle name="Percent 2" xfId="44" xr:uid="{00000000-0005-0000-0000-000035000000}"/>
    <cellStyle name="Position" xfId="45" xr:uid="{00000000-0005-0000-0000-000036000000}"/>
    <cellStyle name="Procenti" xfId="43" builtinId="5"/>
    <cellStyle name="Standard_Anpassen der Amortisation" xfId="46" xr:uid="{00000000-0005-0000-0000-000037000000}"/>
    <cellStyle name="Stils 1" xfId="47" xr:uid="{00000000-0005-0000-0000-000038000000}"/>
    <cellStyle name="Style 1" xfId="48" xr:uid="{00000000-0005-0000-0000-000039000000}"/>
    <cellStyle name="Style 2" xfId="49" xr:uid="{00000000-0005-0000-0000-00003A000000}"/>
    <cellStyle name="TableStyleLight1" xfId="50" xr:uid="{00000000-0005-0000-0000-00003B000000}"/>
    <cellStyle name="Unit" xfId="51" xr:uid="{00000000-0005-0000-0000-00003C000000}"/>
    <cellStyle name="Währung [0]_Compiling Utility Macros" xfId="52" xr:uid="{00000000-0005-0000-0000-00003D000000}"/>
    <cellStyle name="Währung_Compiling Utility Macros" xfId="53" xr:uid="{00000000-0005-0000-0000-00003E000000}"/>
    <cellStyle name="Обычный_13. ARCH UN VIDE_PII ROTALA_JUMTS LIETIS KAN_TAME_2012_02_29" xfId="54" xr:uid="{00000000-0005-0000-0000-00003F000000}"/>
    <cellStyle name="Стиль 1" xfId="55" xr:uid="{00000000-0005-0000-0000-000040000000}"/>
    <cellStyle name="Стиль 2" xfId="56" xr:uid="{00000000-0005-0000-0000-000041000000}"/>
  </cellStyles>
  <dxfs count="7"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  <dxf>
      <font>
        <b/>
        <i val="0"/>
        <strike val="0"/>
        <color rgb="FF800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DEE8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17365D"/>
      <rgbColor rgb="00339966"/>
      <rgbColor rgb="00003300"/>
      <rgbColor rgb="00333300"/>
      <rgbColor rgb="00993300"/>
      <rgbColor rgb="00993366"/>
      <rgbColor rgb="0017375E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66"/>
      <color rgb="FFFF33CC"/>
      <color rgb="FF060E08"/>
      <color rgb="FF214523"/>
      <color rgb="FF214423"/>
      <color rgb="FF232125"/>
      <color rgb="FF356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EC6AF57-D0E8-4914-97AD-E06F897858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D75ECAF-E655-4B4B-9833-B0BC7D82A0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ADD0F46B-F5DD-442F-B5C5-BB73F645713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8695D092-EDAB-4710-BF22-4CBC262166A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D31CC6AC-0CAD-4138-8881-046ACCEFBA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677A5D0A-E968-4C21-88CA-DC329C88C9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9FE155C3-438A-4B8C-8426-984C470BC0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EC3CE7AC-96BE-4BC0-995F-34E7C4E8811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BB8F6B33-8FB4-4419-A4FA-C9422EE9F7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1557A955-05E6-43FA-8C1C-43B2CD22EE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1395229D-479F-44F2-9CF8-55130B17BC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B352379E-82C7-48B4-839A-75E68D89B8D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76934A36-A9A0-4F6F-9D34-BA150D60C35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D7356DD5-6ED0-4C24-BCE0-5ED7F36FBC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D23F12AB-2915-407F-8AF3-169B5F2EEF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209DF7AF-E78E-4DF2-9891-5912D8FF04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831F7C91-756C-430E-AB5C-661D5CF2471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CF116DDA-587D-422A-A981-C1DDB9525F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2C52F000-2A18-4C02-8594-C3EC8641A3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37C6B9B1-AB0A-48C7-B983-03DC138BF5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F8F392E5-6005-4C35-A68C-A1A28E560A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85896A08-A869-4C2C-9E74-35B3BC4A38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589927DC-866D-4BD3-98FB-35F002E9B51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7F86D0F-D57F-479C-AECC-0444BC7A6F7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3CB8788E-18BA-4C43-B5E9-1C8237B3C3B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323B1100-E2C2-4DB1-9AAB-EE748B76C0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A2AA8FA5-8165-4BB0-B58A-0FC8482062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5CE6EA46-7DCE-4204-AECD-7E2E1BB1701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343CD5A7-26E8-42E0-8DEE-9E8F4E8F6E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BF12A954-4159-4A8C-9845-58F7E90DA2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264B5D10-CA0D-40EC-A322-F339344884B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ECC09B2B-A7C4-46D5-98E6-06714384C4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C2A4FD3E-E893-4C3B-A8F1-7C9EE44464F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F43B80E2-16D0-4322-BC34-DF2C63B218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36ABEE81-825B-4A1C-950B-A295CAA340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FA134B4A-FF39-4C79-8F8D-50D09B0EF2C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172FF009-6A4C-4AE3-B0ED-129A720EB0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20D76D38-0947-40CE-A14F-8EA6F51C30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3E4550EF-1B1D-447B-9A63-F9DD159615E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97D10699-967B-4D0F-BBF2-444561BE3D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DC00A0EA-71C6-4F93-9178-A7C90451E3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FD309ECB-4B23-42F6-BB68-0DE4D894AD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816EB509-AB84-42B3-B67C-00E484D725C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20D4382F-DDB5-4742-99E7-A5BDE843DB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23B4CB9B-0077-4A21-97CC-81203F36BA1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A5172624-3184-416A-8C1D-64A488841D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4D1DC7BF-EC26-4888-AAD8-BE184952A7C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EA32E03B-6D94-42A3-8144-D13EA2F41E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D997B2C6-A7E9-42EF-8AF2-4FB85A15713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948B75A0-991A-4238-ACF7-E9800C5DF8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7C42A26E-294F-45EF-99D6-60C30E09D8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FB1FE689-21A9-41DC-ABF7-6D0B3E274D2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D2CA0F4D-EC33-46FF-A926-A5A24FCEAAC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C06702A0-7D5D-487C-96F0-7BC440E880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ABE1BBBB-EDA2-4266-A469-014AF8123DE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2ABFFFF-5E24-4DFA-A829-581FC698FF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DAC4328A-F5EB-41FD-B3A3-B5B9A9A1E7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5C9550D7-14DC-4286-AEC4-4BF8A3F0ECD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B69F69C7-5977-4FEE-88A3-D905782F1D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5B3D9DE1-4B3C-4246-B776-66738EABB28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3CBB6111-2CCC-46C7-A67F-5CB88E6E5D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706497B9-6AD8-44EC-A557-9854BB7AA0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593C67EE-E37D-4429-AFE6-E5C680B76F7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D9BABED6-1A81-4094-8FF4-B0E5E419EC7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6E5AB1BA-FD65-46A3-889E-0D8930FEF8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AD7ABF0F-6197-4CFA-B7CE-AF15948C255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4243128E-52A9-4D72-902B-B23A2E3B973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7AD7AD25-951F-4C79-9641-A51D859E47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6B039D3B-9FF7-4BFF-945D-7B74E1722D2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1941D81D-5658-46CB-A46D-979A42B4AA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72E15ABC-0ABB-472A-845F-1275C9E9A27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E79E545C-DD0C-4D74-9D6C-C24737FFAC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FFCC65BE-49A3-4178-AF39-31B6115D3AA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E9B7FDDE-137D-4582-AFBC-048AA6095E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E00E713A-7D28-4204-B61E-ED8641A4C2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89FC98DE-82C8-444A-A8F7-013E120B64C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757EF0B7-382C-4A8B-AA05-858F91F5AE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ABC58272-0D3B-4D8E-A035-F4805A6D6F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D5961754-AF69-46E7-B796-18114EBE25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10635560-D434-46D0-BA7A-A3EB0BF1C2E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7F36890D-ABEF-4561-B325-EA53F5A7FE9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9367FF87-BAFA-4190-8FA4-D4A993578A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919E113D-573D-460C-8F05-A1CFDDB8D41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5E0EEAEB-25A4-40A1-880B-050E3167DE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97534D9-073F-435E-BFF1-4ADEA12424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30B67598-ED5F-4A6C-B76C-285CC39215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24E22873-CF28-49FF-9331-56A70FFFDB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114CA931-2565-4022-9AED-3D356EA7D6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AB6A6A47-DBB2-4878-9E38-75572ABCE4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73DD306B-5209-4B6F-8C7F-2DD08F333D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87827CE5-6964-4937-8C07-B2697CE53D2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57D03EFD-B1D8-4979-AD84-C16D0221F7F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22662FDF-427E-4BE2-9F46-4C43DBF4ED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3887B709-346C-4E01-8216-DF41B33A5B2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762FAABA-9AC2-438E-82B4-E7D4BAF1F3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A32656AE-C237-4FC4-81B7-2E51E4A1718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EE509DEA-2DA6-44BD-9C07-3BF5E0AE16E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C3774B4-286B-45A3-A034-9050E73AFA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C6907D09-438F-4D0F-8D5E-CE8F6E4596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15756082-7BE5-45D0-9BD3-27CDB99014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8EA1C2B2-7474-4D04-B12A-8D331C78172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AA79ADD9-E7FF-4551-A676-5549E1BB0B6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CE299AD8-D332-41B2-9FB9-BA998258F0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44F8F1B9-0B06-4C9D-978D-910681186EC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B6B07637-2998-44CA-B751-946EEA26337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BCD50F96-A211-466B-A7A5-D4707BD9E9E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AC507D04-AC4C-491C-B52E-651382F984C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3EBC069A-62C0-4F1F-9814-6A54B85CDC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74CBEE34-6FF4-406C-9B63-2F99DC505F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9CF237F6-E5BF-4FB1-A263-8CD0DAE1380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E93AF91-C3F3-48B4-8024-AD743DE78D7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16F30434-0F68-44B5-8604-6B30F1DDE0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7428BEF8-A961-4C23-A39A-8B3E8A0B0D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AA7A5550-8662-4D58-81FE-C89EF71646C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7843E341-0259-47EA-BB64-3B2975B3C6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B1EF3B67-3367-4CF6-8D80-5E88F25235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2B9E3846-28E8-4BD0-8198-C21CDB7EA9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8D49CD93-1BDC-4100-AB93-A04DA66E9F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43FFA53E-BDC5-4369-B2C3-658308F6EA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AFC101D8-90D3-41DD-8E9A-DE0693DD4C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349DB9EF-A754-48F9-8282-5E96A3CF18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8E486135-B880-4262-8DD5-5A100A2BF2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700BD9F8-F4EF-4A02-BE0C-EF81B0F1021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C024518F-627A-400A-AC89-8834649203E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DE3A78CD-888F-450C-A260-7CE732F2E9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7769D29-22E9-4E1C-99B8-8B77DB6ABFF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51F4CD83-BF30-454E-A904-2C9166E6A7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E4E26CE6-94C6-4EFA-AF8D-7823C85BDF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D969D859-715F-4CD1-AC7E-6F1FDC0513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6E723310-FBB6-4BCA-AEAC-AAD5138836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208D928C-071B-4989-9B0C-1F25429D38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80332915-62C4-412C-9473-D5F705BBF1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94F92F20-F2CC-4581-97F9-699F6A2D79E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2B2634AA-4111-4D72-9FB0-162D4FFBD5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DF976119-E338-4139-86BA-C0966CF1F84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ABF925F6-085D-4A2D-9902-D862E7635B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5CD8D426-A5E2-4461-B1AE-C6CEC7349F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FF92C3DE-0913-487C-AD7A-D2AAFCF77F9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4802FBB8-4898-4527-AC53-6CF5B4D0E09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45E6ED97-4319-479F-8E3F-0039B4D700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D9651C04-6D2B-41F8-8A08-CE4BF98205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CAC8F074-04C3-4E1A-8158-E96D0A8304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B39684B-46F5-4F6D-98E0-723749E6EF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47635F22-F1E4-469E-B34C-ADB1AD4422F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CE82FF30-FF19-498F-AA1E-5D0FF6E87D9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3B606AC3-CA7C-4622-9159-C3E006175AC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68880FBF-2E4D-4764-B59C-08020DC816F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5F65230-6F2E-44F5-9A44-D916F1424D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6532B55B-E73A-402F-A435-BEFE4A3102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7C088A9F-7843-4D4E-97DB-00846E2ECC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16AE8F0D-6C09-45F3-A538-DA1833D02E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84426B59-56B7-469D-BC2B-7645DE3216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21F577AE-E1A8-4C14-AA56-0FD881435C6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60C16B99-F263-42D6-853C-8984B9FD2A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5ECCE14A-512A-4B18-AA64-42176DA36E2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6EA577F9-2FF6-47FD-B8B0-F80FAC6DFF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47B7938A-7BC8-4016-BCCE-74A5F29BEBF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7429AD6D-D76A-4D1F-B129-E44624B90E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13A4B764-C261-431F-B3E2-E6EB93E660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4AC3CD42-EB84-44DD-8292-125A0298A6E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3E307BDF-AF21-4F2E-AE6C-62877DC073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FBC2C3B8-FA84-405D-9C05-CA13D8C453C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F0A4E104-F3D1-4EB5-86C0-D3BBE636567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EFD4ADD3-8E39-42AC-A412-DF88B2213A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1D0D23C0-0796-4820-8472-00F50D4B8B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1BF6823F-9B33-4086-97AF-265ED6F42A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8DA4092A-81A0-4681-AA7E-80EB0419C0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07C91AB7-98E1-42BC-B8A1-E203807AE79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932E3F6B-4D54-4C18-8F28-EEB0066C776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4E0796FA-7496-41B0-8A54-B7B710E1F3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B7825052-DB53-432F-8626-8223C03C83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6D8A6DE1-C840-42C5-85D3-5BDFC68DD6F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64561998-33C6-41D9-9EE5-573EA6F9E2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1CC59F91-D0A5-4C9D-B02C-13C0084B0E0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4C412403-4DCA-4F65-852F-4A5D18E0A0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AE48CD63-B637-47FA-A0FE-F286CD62DE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5BA7A0C2-FA76-4B8D-9AEC-620F768F73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3ED2B0E2-E9E6-4D69-A176-B68461C1DC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2353C9E0-F51C-4D08-A678-AB3B749C73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2EA08E8-3122-4DF9-8906-93CEA62FB2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454B1287-6F9F-46E3-BB06-278E809F82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50ED9A24-594E-4051-925F-5ED8E00591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ED3FEAB1-482C-4CFC-8631-998843B5F4F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C4643F5B-1877-4D51-A64F-C4F72C73E8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C9720D46-942B-4DCA-B747-9FE4D33238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1FAA9213-A5B3-45A9-B9A2-DB0BBF05DC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5FBAF360-9B3B-466C-B037-D42B2046717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1957F654-2A7E-4E79-A0E8-699F6DB30B2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A1A8510B-57C8-4E89-9E40-F4551D1945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57846921-1A23-4B82-B9D7-60B8C8BF583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1FA7569B-4B85-47A7-B0E6-B84719C8CF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50989863-9BD9-424F-9EB1-4E0DD1909E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A135CC2C-2427-47E2-AD71-6FDA9EC724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2B3CF3ED-7145-4E88-A420-A45DD943D2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F850BF9A-B8B3-4D43-A4D4-C5BB816C642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7B0D56A-1A6F-465E-8F14-6865A65592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888B9580-EAE8-4291-B2FD-A991B27F43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99BFF025-82C9-4A77-9377-D53E2E20AC2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782AE978-A4B7-4270-AE93-7E3092F765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466DD4B6-9605-431F-8199-C2A38DD57B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41533326-67DD-4FAF-B912-FAA48D12F39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54AF65AC-003F-4737-A9A6-D76E1403AE3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F085B305-62A0-4A4B-BB23-06231EBBD5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DCF16172-154C-47AD-A05C-6E4BE08BB2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41F79929-BFCE-472D-84B3-914DC9F5975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D4507A96-BD84-4AC6-B773-81ACF0CB6A2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C944ECA7-DFB3-4044-89A1-4BBC40BF51B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0273D8DC-87C0-4AF6-886A-0DDA1FC1BE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A54AD6CA-B56C-42CC-89A8-DE3F32E194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D4B3C3E5-DAA4-421C-A226-52EAC751FD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9F65149-62BA-4A99-AF8D-913EF3C83B6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6109CF3F-0A94-4472-9BEC-49EA24FECD3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EC66DAEF-3E22-42A4-9251-63E56AD245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490035F4-03A9-410A-9E56-DBE6D51C1AD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C5DA630B-6D71-4AB6-8714-46E1E6AAB6D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8E7D2A06-CBED-48D1-B3E2-411CF53717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6C0A8117-F659-4945-BF8A-815D622115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55FC022D-DBCF-46D8-AB56-78B6FA8B1A5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C5CC104D-F3E0-41E7-A9F2-CF3CBB58F5D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C36F6CAE-FB94-46BF-A47A-2D385932A8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D38C2ED2-B98D-4FB4-A74B-B0BA8067E51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5E6301A5-5F48-4212-9BF7-5DAEEABA8E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41AF4699-C76E-4FD2-B6F2-FEA410F587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732C21AC-9F66-40CF-A686-E3CA6D725B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3B3C6168-AF80-4515-BB8B-692FB992BED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4B778D78-9E5C-4404-9BCB-D1D6C65743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EE58C85B-A465-457C-BCC2-C072FA819CC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80EFD23D-C25C-4EA0-802E-0633406FAD1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A85B6755-9010-4E60-9D97-72C98F06512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E5504A25-0D2F-47D9-9528-025BBFCCD04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B7678E00-CC73-4BE9-902D-FE6AFA2416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F059DA4A-6CE2-4DDF-8DB6-ED162A7503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BD0C2370-4E98-4E96-A85B-E5965D8E22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A19EFDC6-0DD9-4119-8392-86EDBBB6B4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6096070A-254A-4AB0-ADDB-6550DD3BD2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E443A568-CF96-4F6B-9EFA-560AA6272D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936BEEC8-5276-49BC-9E29-17419E71D6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74D1CC64-0CE0-4C1D-A9A9-84791E8D444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D94931A6-C404-4F98-AC7E-F613700168F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F2FB26B7-8B1C-487B-BF9E-AC8B3A3CFA67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1C02E9B4-EE1F-4754-914C-55CFDC0DD9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9D223B87-F9DC-49AE-AB6C-355C8442C9B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40BD899A-2C06-4633-8334-EB27E11C7B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3AB6DEFD-A7F0-4F9E-9B62-331CC4BB0B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B6EEA4A6-EB77-4DEF-9D9C-C1B02D8F2B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B6A9ADA6-A7A1-44C3-8FA3-43F5D16E0E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16DC9F05-D1A3-4935-BFC9-F20B1B1CAA2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99F503F0-0E26-4C25-B861-B2EB4D005D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CDCFAAC9-F64C-4911-943C-BB68E931C0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16321E6B-3F12-4D26-8CF6-E4D95A2B3C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F4C38327-F472-4CFC-BD1D-06D116DBBB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663EB4E6-50B9-4581-87A3-2FA2676A9B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75B013E8-66D1-4271-BB82-AC1B28C3E9D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7F4704C9-1F93-4F38-BB1C-179223E5EF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AAAFD90B-4C01-41D0-AA4A-A8D6627B9DA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D38BF960-5061-447E-B979-7F0A2C6D7746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465B8C9C-8665-4A9A-8311-564DE252B7E6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1C4425E1-9CFF-47EA-872E-111A5C922BA7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1896843D-45B9-46ED-994B-EF657890B531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B2E9F36A-C750-40ED-8210-C640D515F4F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55DA8223-AB1C-4783-B942-C5C563A9E5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217C2158-60D2-4F04-8681-C1ACB6BFE4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3C74FACD-132C-4C73-A727-69F0CAB8C4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52417B1F-F021-412A-BE37-AAB277BF40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4E9D41D8-2668-425A-97BE-6C4E0679A87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586923A6-ABDC-4D08-93AC-97DAF8B3B6F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188B9348-B7BC-49BC-AC42-991E62D5C3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7B9EA2AC-1FDA-4E92-8569-602DAB0A843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969100EE-6970-46A9-86DB-D50284A3936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9366E13F-7B59-4109-AB08-0BB99A32A1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23385EA2-6942-4692-B532-E6D79F3949E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39BB8627-07AE-46E0-8E12-A6119332727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541A3289-B407-4E32-B919-974DC391547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A3F02705-3730-45E7-BAA5-E79CD9258B7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B59E94B2-6E44-42AB-8994-0371798AA7C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AFE08533-C33E-4439-B507-A93350C2203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E3FB838C-CAE3-4F50-BCFB-59DBDA3687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505B058F-AC3B-447D-896C-D773DFB896E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C3D4EA55-B1AE-4A1F-9561-2D0E7310A1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29C0A46E-3D5C-48E2-B717-F582BDBA70A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4FD96364-0E70-4F40-86A6-149D89C361D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94323425-D83B-4364-B60E-E0C2D697A1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21D94152-1398-4D2A-88B6-88E609FA4D7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562E3263-ACDB-438D-9B54-E31C1B008C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FADA5F62-0B01-468B-82D8-7B953E8721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1A5CE9D6-F755-49C2-A521-2D84298FE8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CDAD3F15-E9E9-4B36-82C5-3DACF6B953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FB7723F0-EA68-498F-8E40-A9F8E43EBDC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1078F8B6-D330-49EB-A9B1-A2BAD4C297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163D77B4-AA4C-41E1-B5D5-BB9594AA1EB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DFFFD069-61CD-46A5-988E-3A25D51D483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5B136518-2085-4335-966A-C4B29F66BE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80381B0A-E16A-462F-A02C-BCB51D3B88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4A5B4011-31E1-43E1-9A31-247ACA31FA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1DB5AFC-1A23-466A-A6A7-C7C7E4F5C3B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F7B5502B-9BCF-4DB3-93B3-971D1FAA7E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964DE64C-ABFA-4240-AF20-9E8F0C6549E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D895CB09-A0C3-430C-BF5E-7742CB90E02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3E8AF37B-5A17-4A1F-A356-D018513A4E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64BF8DFA-C29A-4F36-BB74-E3B343A9EF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81A5C1A2-6544-4C73-A232-94096F8945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5560FE0-4C0E-45E1-8949-DD28504248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A81120CC-DDE9-4383-B48E-B2D873718FC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DEC7142B-9217-4E35-8445-1A5F34F4175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E15B2B2F-A5BF-4A7A-89E0-C4587EC556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7FFE97E7-88F1-4176-93AB-B0366AD37EC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1884275C-1649-4E6F-B631-D4E3C84A34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9F61972D-856F-47C3-A557-9DE604E62E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8B9DB203-E93A-49F2-9C4B-5DE907D810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E1A4DA29-C1B5-4A94-9138-2B856A93D51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FB0B0E00-CFA6-4173-A582-6AE9917986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BF3E2C6B-A251-46F4-A754-E5F758ACB0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9E606442-859B-4904-BF51-7D70E49CC6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9D500512-42EC-4A33-AECE-030FDDB0430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856D9EBD-F021-4EFE-9059-407825E034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7A4ECF74-6CB7-4A59-871D-CC7749082D5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F4E388EF-2864-4261-AC83-EA44DF97247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C2652A8D-F560-4831-B3D0-3C7219ADC8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94C148CF-646A-44A1-BDA7-532B820301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9B53230-7338-4EEC-9D0C-BB313806979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AC3D86A2-DDE2-4819-8887-B714C86BDB3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5D0F0D80-3BDF-4257-9D2B-B0727D9506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2EB94C18-3B2F-4F4D-9715-64C2A2A840B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CC787699-B8E9-405F-9B27-2D465D412F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33A5BB66-02A2-42D4-8472-12F6863EC8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CE583012-C5A1-46F7-A4AD-72A39E22D92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9003A9F2-95F6-4DF4-B960-77BF501886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DAD71803-1410-47FA-899F-EAD5BD0900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AF773CA5-5547-46EA-9CB8-7DAFE7038BE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A7A87472-DBF2-427A-A6A4-60AE65F669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22C0D7CC-44C0-47DA-9F75-3BA35F3C6C3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B39C82D8-304D-4D56-9C4B-F290782F24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707B2C98-B955-42B1-AF9E-4A207903846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71B718DA-4A16-44BB-B940-131E80811B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97B5D9C2-074B-41E3-B27F-E12493DAB85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4695B29A-2DDE-4EC5-87B0-6D04D3A07B3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49AA214B-19D8-42DB-B397-9DF355A1FA9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58A952E4-97FB-48CA-806E-5BEA51F4FC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A3468D66-0443-4B7A-A2E0-E4CA8B116DD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7831FDE7-DEDB-4F39-8DB2-0510D015BC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A1943814-F5DE-4407-9129-64CD91D133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DB5B7084-F8EB-4B7F-B9B7-6A0DAEC10C6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4A6B52C9-8DD0-4A26-A0D0-58C50A767B3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9DCD382F-54BC-4CE7-AFA7-A129EA7D1F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AAD017CB-6E71-41BE-8E97-482AF9A5AC4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F9A8BEE9-69A3-4B83-B6D4-459B141CEF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C5CED13E-6D68-4DF7-B925-42D43BD8332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F0D225E3-2635-41CF-B509-A7ECE623B4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3DFC0E98-54B9-46AB-93C0-3404B3999AC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EFE72BDB-18B9-4886-8BE9-143564CC443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52FCF48A-8A22-4A53-BF98-7D6A62D670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EBB82897-62A6-4DBE-93FE-29A0805FF0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2D709F0C-E01C-4C08-84FB-1BC8E79D37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AC118E69-0DEF-4F33-9D29-84745FDF3F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E9382AF4-55CB-4C65-9808-8E9694F2CA6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F792131E-2879-4531-9541-94AAD75BC4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5E53C926-33A9-4561-8372-A0F4FEDF61A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E4E32AAB-4277-49E2-B636-854D7EFCBD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7970C388-96ED-40E0-823F-C4F61B2909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BAB7F75-DC96-499C-9D86-422D302D68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EE37A5DE-B851-4770-8F77-D9F02E03F6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91E28075-3C2B-478E-8CD2-C63E9E08B90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E12C6A09-29B8-4FB7-87B3-DC9202E08F2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318612DA-23F5-4048-B98B-DE03F85367A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FB473B8F-1A74-4F90-8778-CF3D788E49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3E120A13-4EC6-412B-8B8E-72C0DBC107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2360988C-3CF9-4419-8EB5-65136A8B4F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202AFDF2-D15F-4C42-9388-2BBC333F55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BC56E5D5-C3F9-486A-8734-B958A43E5E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D212699C-6206-451D-9FF6-39C29C92E7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542DA629-2C58-4723-83F3-5A1A58B699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37D350AD-6F9D-4B02-AACB-BCC05B5A22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EC2C94C8-C797-4982-A099-DD2DB68B11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5FAE1146-D9E5-4EDA-9CA2-722766EBEBF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A94E8DBD-105B-482D-AE25-AD5275FD9C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24D760BE-0D4D-476A-8E40-CC31396BB22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71457D0C-6498-414F-8378-CB35B3EC6E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FE92D5B0-B3C1-453E-8272-CC3B7ACE33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66E48C70-7D40-496E-A96A-5A99CC07E2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D75BABA0-AE02-4D77-9123-A44392C336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BD1CA02E-5B48-45CF-8BF5-AC62E9CC769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A6CC07D4-CA5B-494D-9E64-30045D913E9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578F1A92-9BDD-47F9-96A4-3E10E861FC5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1D48D599-E16C-4DB9-BBA5-8FC4EACA70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BEB7F81D-2B4E-478F-85DF-5E78AD27DF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3A2F00F3-0880-4EDD-AD13-703CFE376FE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12D0105-FC4F-4DED-B8C9-F64F8EDFE0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B7743D3A-0EA4-4189-863E-E7D1A273C0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B73C6DFE-A652-4198-A893-56EAF83E19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54445797-34C0-46C2-8C0B-2F897E654C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BD4D9E64-00B3-4295-8368-A566768F84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8CACE062-6CD9-444F-8ADD-DA892C66CA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24B630F9-C5F7-431B-9925-9E325DC303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17C10408-A67A-4570-AA8E-D918A6BF0FE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3E339902-7BD2-402E-845A-43AD709F2E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C879CC61-94D8-4D7F-9724-FC75E6B0EF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D118EE35-3A5F-4429-8557-8E12FC6516B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7B14839A-6BC6-4139-9898-04922906F8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3C854FB0-3F42-4845-AC28-1CB21B8633C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37B89527-D4CD-4B37-B74E-0FBD0AFB61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B5F9033D-A310-4AE8-8109-F57A67975C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BA8358B3-EE14-4A9D-9A94-A6B14DF80E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B6A69DF0-2DBE-4E46-A92A-077A64B0D9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923FBF3E-D3D5-4008-9AE8-66B4204E1E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C63E5D39-792E-49B6-977C-3565CF0B54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77C22606-4C39-4ADA-89F6-7C0CFA8DE9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6E3F9E72-E432-4622-B414-770609137B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9EE270BD-B244-461E-B37D-38DFC0B324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AD74A9EC-5741-4F96-B5BA-8FA265F9001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191AF2E6-7A79-4017-A78E-F8CD80125F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CF12567C-BCEA-493C-B8D2-4A337DAFC3D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57C77794-2E09-4F58-84BD-7FF9A2FF62C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CCD9A2B1-4DB1-42F4-A366-AEDE8FB3E4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2F6E81BF-70ED-47DC-A060-31BE2553A9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886C17B6-F16D-49DF-B5C7-98A3852DE8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B917F09A-A3AD-46C2-826F-6BB0EA9A46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1C37522D-49C2-4A96-B36F-F9CDD2C7CE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ED169F45-96C6-45C0-9701-1B32DE0F8D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30DC53CA-6181-4FEA-9077-A3239732E77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CBC7B27E-F2D8-48FF-8F3B-AB09D6E5564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831748A2-8E45-4690-892F-7461595033D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E455B0D2-64B3-4890-A075-252D37B141E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985E0D91-5833-4C98-9BD2-DFB5DDBC1C6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E116AE9D-E248-42F0-8A6A-116896AB8F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CBB71470-80A5-4542-8999-DC33953FC2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ABB116BE-93F8-4319-89E1-DF9730D37E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DF95F409-A8D2-4860-BC5B-27EAC56F7D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34CCA7A5-6DAC-40F2-8F94-2DBB533B89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7492C25C-F234-422E-9C6B-A9E56512A5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8FB640FC-7A63-4ADF-9128-95C8FC22B9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C813AA39-01B3-4D20-9BBC-0E1BA451E5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E10D0304-F1A4-4A32-B2A4-E8159D6C9D7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E120C827-6A93-40B1-94DC-9526509C45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75197C03-3CFC-467D-B181-88BCCB04876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217FD175-BFE6-4E37-BD1F-877827D09DF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CB4D8D1B-AD20-48A3-8F5F-5798233F1F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6A32920D-6B09-4C3F-8F48-78B17A56FA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A82F370E-31F5-4DA6-BC5F-D3DA42B38C1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922CE311-904B-47D2-A3AC-3D4E5D18430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B80BFFD7-AF5F-421D-97E5-9C79B1C00C7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84102E4C-5165-489D-89C7-8F520C05598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627C74A0-7175-497F-9187-AE5D0880315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FC6855C4-D33E-49CD-82F4-75986B8852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5CAD9B5A-8FB6-4283-AE77-32D7EF4952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68C68BF9-CA9B-4264-A1A3-3A4BBBB15DB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57070ACF-355B-4BDF-8201-04EF8815F7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1818E9DE-89EF-49BD-AD7E-E57529DCA1D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8987EB33-2EDE-4AB7-8C75-ED72B4DF916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F32C04BE-F45B-4933-8CC6-82B2DF2A10D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8EF63297-EBF8-4BA3-89FA-ADD5897086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94C901D0-9565-4343-A165-41C9738252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1025525</xdr:colOff>
      <xdr:row>59</xdr:row>
      <xdr:rowOff>132790</xdr:rowOff>
    </xdr:from>
    <xdr:to>
      <xdr:col>2</xdr:col>
      <xdr:colOff>1092200</xdr:colOff>
      <xdr:row>60</xdr:row>
      <xdr:rowOff>32041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025D75DE-FDC8-4817-B3A4-B506D1391DA4}"/>
            </a:ext>
          </a:extLst>
        </xdr:cNvPr>
        <xdr:cNvSpPr>
          <a:spLocks noChangeArrowheads="1"/>
        </xdr:cNvSpPr>
      </xdr:nvSpPr>
      <xdr:spPr bwMode="auto">
        <a:xfrm>
          <a:off x="1876425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52C3FAA6-6FFA-4326-8DC1-FA6DCE89EB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9B14483E-EE5E-4940-82B6-2C236C93F1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09CEA752-85BD-4B65-830A-32250CA2E8F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A51D6C67-83CC-4F38-89DE-22F5F867918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C988E685-7D7A-4706-911D-34F21B9290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B2F2EC7E-F3EF-432A-A9DE-D96884D6A12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4BB4DC7F-EA6C-4027-B192-6C019D9FD9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741C2370-0B7C-4818-AE27-7CB3ED1BF72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B53BB57E-0A73-4298-B559-2A28D8D0E7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BADFDD00-CEE7-4D19-A90D-403C89A08E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D38D57AA-2A6B-4F9E-8A97-E578BF6D97D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70B19A87-2569-4666-98CD-360FC1A5477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23512A3F-B731-4BE1-9FD6-29914EFC9F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6C9F4873-80D7-4A0B-852C-019ACB16FC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A44B01DF-5E6C-4190-815A-3E98C9337A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88B30E44-037E-4BDD-A2F3-93DF3B6F9BE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E0318AF9-8CDF-44F4-9279-ADD900E1189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ACA347CE-CAE9-4949-84F4-2D38200D6F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F93ED878-4DAB-4E1C-A550-904316EF8A6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89F5B31C-E9AF-4BD7-92B5-3AC9983718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202DF901-5B41-4D7F-B591-32025F2F9A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8CC93835-4416-4AA2-9800-1DC8E558E1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2F7D2386-3FE8-4CA9-A0A0-51B750FD4F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89432893-147D-4BA3-9B02-04462E45445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94717CD2-4164-4D33-8FB8-6D28A640129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4D6A6908-79C3-4CC6-9F27-3110E26950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CC1703C2-F73E-4F36-9210-048D9258A62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F0D39C18-5E2A-4826-9A0F-77165544FDB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029EDAC0-4F18-419D-9150-6654CCA724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1F137264-E660-4CFE-AB51-F0F424A3A7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4E2D5B34-5F1A-4397-8A7C-B7FB16FFBA4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2CEA7C53-45F4-4748-8D28-B0C20552DE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05DAD49E-5AA9-49F5-8C92-0FD68C30C8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D4291E2E-0228-4EBA-927B-4D497AD982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695642FD-B17E-4193-A1D1-BC5990AFBF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2497D77-93BC-4A87-A818-1F368C09882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46C5FC4B-9111-4C7F-BA41-E7EEF97817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1F156152-BD60-4A74-97DB-9CE0085EA9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3978F77A-1A42-4CBD-9316-B34549AE8C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948C956D-123D-4F26-8CA7-FF55CF55429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9A008ADB-1806-418D-927A-7C846EB0317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E4BA94BE-56E7-4F15-8A6D-AFAA62629C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B28801DB-21D9-48AA-8E9C-4CACC58199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BC1E2B70-C9DB-4E11-B12C-9E222F2256C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515DE19A-2B91-454F-AC41-A68390716F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BB8C7B23-FFB3-489C-ACFD-EFA9ECFE236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A431DCB5-21B2-4C9F-BCB1-B551C630271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E2C662A5-7EA2-4DAB-AD59-3C3D12CEC7D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1F622CD8-B1EA-4AC0-803F-BCD79F4A1E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53F04E9D-C021-4F1F-9793-3A9C4EA15E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B4F74EFC-9400-45D2-879E-7DDCBC30DE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CDF7576F-D90F-4A6D-93C5-5959E6F16E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A79B9DB6-854D-4E40-B03A-10208C57BE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21A1A479-38AD-41FC-A7B2-6BAC5DBDD92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2D4E2D7F-10BB-45A0-BDC5-95CE198C4C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4A157BA2-ED20-4A5D-9A4D-5F792DC597B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D14BA868-C83E-4BC5-ADA6-01F588B455A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FA1B96E0-954B-4D32-AE4D-5E5564AD86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C28746FB-3323-4625-8E66-5A9EF69212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77307266-BF4B-430C-9F58-CE82AD5A76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F03E9129-C3B4-4270-8519-5146018B3A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9456B1E0-A1F3-4BC1-AD5D-99A351EAA14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D5446B51-3E25-409B-9E4C-438DA45C01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7273F87F-9B2E-4729-915C-5BD662B05AB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43595EC6-979A-41B6-BD8A-9C752C5E4A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7EE60AEE-A6B1-4F01-BCF6-890E482CBF2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5C5AB5AB-E2CF-46E0-B400-383AC5C2DD4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736B175C-36D3-45E8-885F-6027DF93BEB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4FECF7E9-929B-49FD-A1D4-08E0B65060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BBBD5ACE-4819-401B-95D1-75577FC67B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389028AD-F598-4793-969A-7638580736D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7172DF3B-856F-46E1-948E-7C38D0646E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27816BF8-A05E-40CE-BDF9-F968350E33A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A414F861-E7DC-4BC5-9F9C-061366934F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EE93C106-2612-4C27-A93D-00DE8F62EF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E4217046-E9CA-4860-825C-276FDB546F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D5A4D9E2-5D8C-4F14-A03A-4CBBF9E1C5C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0CC48DD6-E99F-4BFC-97B1-558FE5E77CA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58CDB4D-5C39-4E6A-9C48-7469DB8C26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63A45FC7-B591-4D49-B368-DA1B25B0D5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67F1298C-D8A1-40E5-94BE-F0B823651B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80683C16-EFF0-4FAE-BAA4-391359C026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C795B750-901B-4808-BF4C-0BA42578F4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4E4B6150-542A-49C5-AD09-2BE75143873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B12F6982-DE8F-4114-A5BA-E028CCF39B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DC000041-B336-4104-A768-A3C2705EC3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DD505830-E324-4F06-AB34-2F05B0E1644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684B4CB9-6A3F-444B-900C-470B59DDB4A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8CA6F1A4-562E-4384-AD8A-BE8D9477A89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48581D1C-D048-4531-B084-D34B7765C7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039A4449-0983-4F50-8411-1F860494ADD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C24CC936-CFC7-470F-9A90-C4C82A317D4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9EE8EB5A-6F95-4385-83CE-0DE31966CF7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DAA62271-E136-4F04-B48F-ACB36A6B0D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56A8DBBC-9A64-46D4-9FB9-C733A1CFD3E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3EA7E151-92E0-47AF-9609-3E9F756BB5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BE26BEE6-F21B-4298-B364-56FD1C08EF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7A58ACCA-C19C-4BE2-8A00-B69E9A0F4C6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57EBD520-2020-4B64-A540-5F7A06B03E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74B1597D-48FA-4C3C-BBC3-1E4FC517EC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5FC04808-37DF-4821-A928-9F05E8B417E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A393DF22-6AEE-41C4-A197-9E1C834403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62CEEA29-4239-40D5-89A2-993526ACFC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173F58AB-1CD7-4DD5-A16E-B5A2E0F18C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629F4CCE-D5C7-4A09-8FEB-DC879A81BD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D39F011D-9AF9-4CF7-8C07-8AAE03D1A1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BB3E1509-8149-4189-AF46-3E7D497474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C5102CE7-718E-41DC-A214-3DF6E5194B4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A4D84259-1AD0-46D4-8B15-6A0DA6EFDC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7EC9312D-E951-4FDB-82D5-CCFC64E3536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7BDD0DC6-72CB-475B-BC81-998A0C24C9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F5772521-31B7-4D93-B328-0E03C4BE8B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26859F8B-D8FB-47DE-AD07-6935DCCE16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BF388B94-F6D7-43E8-AC49-229D9CD63F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CE6762DC-862E-4C6D-AFCA-AF2ECE20D6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A5A74F17-2F6B-4857-A5AD-62DDC9A3D69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EAA1073F-64EF-4285-861C-7DD006E933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76ABFA4A-B9AF-4779-80D6-0792B25FAB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FF0CD2B9-2925-4E22-81A8-D062437B87D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B64EFA4C-2295-4E1A-BAE1-92E461A2695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D7707B59-F865-4E56-91F7-2A8BD71996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C522567B-6E71-45C9-865C-F20710E2B9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49A908CF-59DE-446B-BB7B-704F700042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CE0AB31C-FE3E-4CAC-A09C-8F286501AFE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83D776E8-BE91-4790-AFFE-1917B97111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53788607-09C6-419A-85E9-5F24C4E212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A0ADBF18-7055-4DB6-8B39-FD7C7E5CDE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FC2449C4-194D-4126-801F-548559B1A64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67B22B60-CF5C-4C53-91C3-706703056A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C916CF62-AB7F-4BC9-9176-A398B43EFA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6397177F-36E2-41B4-BBAB-8F5D6EC011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AA6C41E8-1BDE-4896-8ED3-23B5D88647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9A353C58-92A1-4BAC-9FB0-832E96D769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85A0BEDB-CF9D-41B1-A973-274246EE17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C7C59E4F-34FE-4EB5-851E-414012242D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13EB31FE-87AD-4A0F-A2F9-273F9CF637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D82BCE63-6C08-4394-A26D-1151FE1E6F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630CE2B6-E64B-425C-A11E-2217734AA0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AFE7F0B6-E8B5-4755-9D71-F14767E129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ECDC54F4-7BF9-4D42-AE64-BED5AF95C1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E0318FEC-0CCA-481C-8705-931085CF46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7764C813-2B48-4260-A0B9-94182102028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086892CD-FB1E-4501-A5FB-64BC6F7B2E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E94503E6-A36D-4222-8E54-9ACA839EE97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C1DD4D13-7F5C-4925-BE7F-7CE8AE966F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D9FB5D93-E56F-4FC5-9D56-F504058F2B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F5221BCB-EF84-48D8-B3F6-D8C7D5D52D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6E91EFF9-F665-48F1-990C-CB7D0F9D6C4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C770E3E3-6DF2-4CB1-BD63-38C4ADCAC0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0F5CECD8-3C35-4AA1-A265-970D5C7F38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973B63E9-BC88-454B-9A1D-BF1128B034E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CA162FA2-2CB7-42A9-9F3B-DA3CCFFA8B5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EE3B13CD-8414-4E57-9F88-70DCA5C580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F339B146-B9DD-4C0F-8423-92F13C8FF9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CFA3B98E-0587-4951-BDAD-A6D1DD09A4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EF23BE9A-8BEF-4493-A96E-F0B8A525C42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1AB77730-39CD-4B34-8678-C51122D75E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ADA95A45-43EE-421C-9377-D9D83A9D9E3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E9B25863-9E65-469C-AF0C-27A94E1599B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CF0ADB2F-7914-47A9-BCE9-6FEEEE54B5E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6A23A9DD-D2FA-43E2-B627-EC8D2E3BF9C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FFF81EFC-E1F2-44C7-BF19-DD200724DA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D46B8C2D-1320-495E-90DE-9FE00251E1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79D2FBE4-6EFE-4416-A718-465B0BD23A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C32930C4-0384-480A-93B8-7926ADFA82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3C9B3F09-5045-4C7C-A99E-19B48FEA64C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1BB72A48-9E22-46EA-8082-7C2E507CF2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653B3092-447E-4EDD-8E59-00D8DC3A40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85F1195D-CF02-4FF2-8819-8DF0DFAE41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8434E0CC-6B96-499A-8AB1-6B1F686363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9DC17BCF-BD56-4E61-85A4-9192811E7E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2CAED2FF-F489-4C01-B48C-1983FBC5138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EDD67834-59AB-4F7A-B02E-8166F9C40D5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FE88A08F-5ED8-4F26-937E-9A7BAC952D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D7342A4F-F7DE-4486-9824-55316CDF7D1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681B9F10-4DF0-4E63-BB8D-9C85BA3213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0A7A3921-81AC-4B1C-8CCE-2961ED0891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C217AA88-6BF6-4CCE-9867-627BF6B13B3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BF330936-44A7-4874-AF18-EC1C956690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A267A822-E6D5-4507-BEC0-A0AFD2448B6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F7667974-21FA-4E67-95C0-28132503E11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2F5F6050-0848-4EED-88D4-F7802E9264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5D0DD09E-2F3C-484E-AC66-271F0D8491F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7770713A-B675-4FAD-823D-562C30F0EE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2F0C686E-0B03-42A7-950B-67EC33DB2D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576A47CA-328A-4F5C-84E6-9963070D5B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59945040-4C7A-4EB3-B5DC-2B5481676AC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DB81E21A-051F-4B0B-AFF0-EEC26E5C7EA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EE88AEBF-558F-4ACA-84DB-ADD90413D95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A1B73BD8-980B-4208-A349-8D91B24D36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994A5F3E-2088-45E3-8B99-EFB4CEA1C6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DFB29F74-7B18-4D78-9D00-561C9290F96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44928601-E676-4FC9-9268-9F2AF7EB72C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5464FEC1-64E6-404E-A64C-35EA00C54A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53CC3469-AFF3-4F44-91F7-E027C3FA56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45438A2C-BBBE-4B59-BC9D-7D3B3FE9D1D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BB67D5D0-CC7F-45AD-9FEB-2E071CACC0D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371103EF-9FE0-46CC-BE3D-F1E386F334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B3E5DEBD-0FAB-4B40-8018-A5A0B6B38EF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FDCD6069-657C-4EC0-985A-737AD44D147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657B8925-C4A7-4D08-AF58-991831D97D4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8B8DE3CE-D2ED-42BB-81A0-67A32FF00A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97DDE20B-9CDD-46C8-A9F1-9672BD58B9C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466DA756-FED0-40EF-967C-19CD127050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CB0BBF57-14F4-4301-93E5-C526C496EC1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41B11623-4BE0-4447-818B-C4451E5328C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2CFC08FB-DB0A-42C3-BA56-2C268A816BC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5A755CD8-2230-4870-A339-7F9FE8CCC2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B8411AC7-B812-41DC-BD6B-9386D45A85A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5123C517-F2A8-4BC2-975F-7ABAE591D0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C237A4C4-1773-4F8A-BE3F-D0C792FE82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A2706230-B082-4892-AACE-08AB22D05AF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D3A49743-80F2-403D-BCCF-C52DD97E66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F7188041-1BB6-4C0A-A597-3F4BB7B8ED2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DA7A4281-6A1B-4411-AFAE-F92AEF46CCF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6D80A358-CEFE-4896-AA0B-B6CAB83226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BFB6C5A0-CF71-4288-8743-F6F1EC6A6AA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88AF4257-9AC1-4379-A83B-D09E0407B7E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191A7E22-C06B-4689-9F7A-951D6F08B72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F6391BC2-9864-4CA6-BAFC-600296BC2C2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8E556BBD-B7DA-4AB7-BA4E-1449CB42E5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8F32A8BA-65A8-4C5A-90CA-057E0C6775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31616C8D-CCC5-470F-BEFF-B1678F420A8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2B8866A4-E6FA-4384-A0D8-9C5C2C214D8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F010D9D2-93A4-47AA-81AF-F328A351D72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F1374922-FBB6-483C-8620-AA8E1D1403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9650CB57-C46C-4CCD-953B-BA60B3830D9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3F0B9C68-9C09-47BA-BEC7-773F19B2305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3BD556CD-DB16-4AEE-86D2-6177C88BAB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C6E21798-5C8D-4B61-8BC0-3C0FEFC508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FFE3CE88-C6BB-4279-9BC3-6A60E8074AE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9FE1AF67-1F1F-44DD-BE2B-8299E8494C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0D2612A8-391B-440E-ADBC-F21B20A763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A2421336-42C8-4DFF-8F4E-8E456B33F90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0827C535-C612-4D2F-BF35-2728DDB65B9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6D6923D7-14BB-42D8-94B0-19412100649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B2A0F078-933A-4F1D-8BAE-7283A70B03D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A6A9CD04-2DDE-4FF5-8B9C-8FC174B920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CCEF03EB-5022-4225-B74B-4BAB8874AE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2958855</xdr:colOff>
      <xdr:row>60</xdr:row>
      <xdr:rowOff>51091</xdr:rowOff>
    </xdr:to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C4CFEC0C-1B84-4F66-BC45-6AE1550CDA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1828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6A38D6AF-D796-4D5F-9B71-7D410C76F3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34B857A2-F5B3-402B-8FC8-08E943FF5C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FE544567-C530-42EF-93EF-C7F3FC733E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47895A62-73FE-4C5F-A76F-263DB9780C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68A522A9-360B-4DA3-A318-F076CC806A4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7058B94E-0F1C-48C3-9CB1-E7A3BEB491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EB37C20C-3B3C-4AE6-9444-043EFFF52B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83E2DCA2-50D0-479E-A1A9-CA753F795B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B64766A4-3446-4966-9392-CF977BAFF9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91C215EF-80DB-4273-934D-2041DCDBD1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D98DA6CF-DFFE-4736-82BF-9E47FBAE1D0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2C830C90-F46C-4852-91CA-09819D39447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F43844BD-A42A-4A2C-A1C1-5D1E5C41CEF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61C2B76C-0883-4E2F-A5AF-BEF91E71C0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991C397D-809B-44B8-A09B-1782043CC1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B4C8657D-52E4-4963-96CB-8167EAF3CD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45E26D2F-760E-47A1-AB89-D9EA3CFA703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D44E9E1F-D29B-40A7-9E04-065FE76219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67E9D905-7392-497E-A540-E76A6633C3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6E9F1C2B-F9F9-4A96-BD04-2698BB1C7A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3302EB54-4387-4B5A-84AB-17999212477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A264BB66-69FA-44BB-83E8-E51646D5CF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F354D2B1-16B9-48B6-89EB-D3DE4A2FE7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CFFD7C7B-7964-4692-A77F-93576FA375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251D578D-AEC3-433E-9C2C-0CE08175F4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56DC73DA-2E41-4D7C-9657-A257A9F1DA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F7C8EAF5-28B9-4625-9C3F-AF526FF394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4BC6F3FD-F4D9-414D-BDAF-31B5843E1B0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FBD19071-548A-4457-98C7-40B7D35385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BE7AF12B-8119-44E4-89FF-B0753F81D5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AD2DA5E3-CFC8-45BF-BCB9-B09E5FF191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5FC7BAFF-C5F1-4C5C-B025-43D3217F772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F942F4A0-41A6-49AA-AEB3-30FCBF60A7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307D1F75-A87D-49A1-BBE6-1488EBE9122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81F3D3C2-EBBF-4D6C-9014-7E7CDE53F7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28BCFE31-7C18-402C-8273-67F21A64A1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0F5A4099-98AA-4FDA-950F-FE8B8F58A7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5F892A57-F831-4579-A9D9-4C062139FB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49C1C090-C99F-4704-8365-7B736C0B23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2F259E87-1688-45D3-A630-614455400A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173F965A-B720-4FA2-B203-0CECE58B2B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9012C4C0-4A6A-4E27-9F14-1A7F390A66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379456D2-D1A5-4BB4-BF68-B3CC71AE971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22CD4174-21A3-4984-9CDF-86EC2BA935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2A18753B-0ACA-4B06-9028-2E46ABD45C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C3E72B7A-5109-4C0C-BAEC-E76EB4A439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B12D6D87-7EDA-42EA-8194-191BB73CA6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96D3236B-2C75-418C-899D-BD8324D4DE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4169176B-90C9-4FDD-AA57-5EB16A126B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049A7239-809A-46AB-9319-96E175F7A0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7A8D0C7E-96FB-468D-A94E-164990E4F8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BCEDC100-EDEF-4C7E-989C-21D17F45891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F34AFE0C-6652-4332-8B94-1C5C2EE7B9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BDFBD6B9-131E-491D-8331-BD73F1B94A1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BB8EE8AC-3C7F-43FC-8D1A-DCBAC040F24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BA345BAB-0B0B-4EFF-A4B3-39CDFA8084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74778CFB-DE69-491B-8084-C1CB6BF9CA7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6DEA8077-EEDB-4743-8635-8E5BC4F1DD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72ACEB8D-65F3-4AD0-B859-1382216A40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8769D2B5-E81F-4605-AF20-9036EA1933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2A907EEF-4362-4CFB-943F-FAA71EF0C4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68093FCE-FC5F-4A56-AD22-1D925D82BB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CC3C0105-EE8C-41B8-BE50-37C862D6294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E55FF419-D550-4C9F-BCCF-192FE44A74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7ADD159E-F46A-4CC8-BCDA-9008DCBBA9A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545EC045-91A2-440F-B710-AD5E53BD91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4E4783E8-154E-46BF-BD20-3BED52F9425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8CE9A77F-6614-486F-80DC-4EAD72CB6C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4658A52C-6F14-4D63-9DB6-3E2DE4C7AE9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7D70300F-D37F-4313-9354-8BE758D9550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1AC09378-F71C-4EF7-ABC1-D9A0FFEBA8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F39B0F16-021C-49DE-BCF8-44D5632F03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2777CC27-8AC4-4786-9023-815FD0ABB1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882529C6-0663-4385-972D-6ADBC6ABEB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8FE9315D-E8F1-4DF6-8576-825D443DB5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CAFFA9F3-316B-4407-85EE-656D277AE9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01F72C50-54FF-4DBE-8308-15FE81862D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73422EA7-DEB9-4A67-A133-20EC23C4B28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F4E36432-1484-4AA8-ACB5-3C85D08D22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5352D1D5-415D-464A-BC32-B7E70C1BD1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2500505B-F761-41D5-B2E4-2601AE7D68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5C1CC637-DE20-445A-9E24-BB2A4C127C9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726BB244-6CDC-468D-8A35-EE8F0B035B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DBC5A4BF-C45B-4CFE-BFD7-0A219A05F9A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F32161C4-ABF7-4FB2-AD0B-F0702828C3A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7EB8CC50-9BB5-4707-8FFD-1840967C5F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447088FA-FEB0-4C91-B5EB-119264841A9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D854733D-3096-4415-8CA0-B7F8AAA720E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513F22AB-A6A8-45C5-B5D6-DEC592E419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B29FCEE6-65E3-486A-91FF-A9DD4AF843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784F208F-9E74-43D7-9073-C5538EC867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0C47362F-26F7-41B6-BABD-E8F655E43B7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1E9E2760-AADE-43D5-AA2F-94FC1891949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6178D1DC-5CEE-44E2-BDB4-05E5B65413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E491A611-A6DB-45DD-8D72-322A87492A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C717A1D9-268E-4D97-9249-A8F719DEB7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1E3FC099-39CE-4110-8315-D628138EB0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618705FC-3F17-4A7B-9D12-F71A1CC95C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1EFC2C06-781D-4951-A331-4ABFBC4B74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87A40E43-0F21-4496-B4A5-9BC87841A80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99D5FA9E-E038-44F0-AEF0-58C6486ABD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21DD032D-DC65-4B3B-9CC3-CA6191DF00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E7940BFA-8F6A-4ACD-A0DF-8901B3CB02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C324219F-F68A-49DC-B272-2BAC564307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82915D25-14FE-4DD1-B13E-1C4BDF6A4B1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9499079C-E893-4BCE-8FBF-F612C959D9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E6E026C9-5F77-4B72-A80C-B188F77A1A2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0689C084-F201-4DFC-9CB6-B87B32D1413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ECCD5915-0BDE-4BC8-9643-C423CDA4B4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6CE33791-1B17-4DAA-BBD6-47C91EE5795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13B4D069-D2EC-428F-B09A-C3E6942B8D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2D5307E0-8765-48A0-9F05-A695608429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FE37E84C-ECC4-4C62-946A-C63008F54FC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0850107E-FA21-47E8-A95C-8B930E064F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8083CE98-FBF5-4E13-BFB2-FE938610B0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6A8DC646-1870-44BD-B2F5-7DD5A1F9BD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B0352A8A-F820-4959-A40F-31E2FED852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9EA969B5-09B5-4705-BF57-BF8B3B7231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1A4A0C74-D338-4236-AA34-6B4DA278DE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EF5D7DB8-66C7-4717-A8E4-DB7E0944D0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92252794-E6F8-4DEE-9393-04C33F415E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A38D81CE-D482-4576-98BD-A9EF7E12E0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E4D12C5C-9188-4DEC-BF8A-F775D61108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22EF7D13-1222-47B1-963D-9AD0267B23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4B07216D-2029-45B2-BAF7-B546191E784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BCE0C6B1-E13A-45F4-85B8-915A62B89B2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C28AE015-F640-4AD4-88FC-9603C7756DB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0DBF53C1-602F-4F84-AE3D-DF8E85A555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EB80B15F-E97B-427D-A303-CAE5BB73A9E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2ACD4977-E85D-4844-83ED-89A4B4F068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8A6D7040-B000-499A-B3E8-0B262D1441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C4EF7D50-7E06-4467-B5E1-D76038F0E6E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9AD8E81A-8214-4437-9A46-3B5D86FB01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B4FB54A7-E617-43FF-B72A-EC6B35527CF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2C8DC87C-616D-4625-B6D0-1F41F6C5E2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B01781DB-97D6-4B32-A683-DA1E6721519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32524EA9-1E73-4C75-8447-ED5590A98E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DF67D10A-AA07-4B35-A176-52986DB238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070C0229-86AF-404C-A330-3B52994A97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013258D5-431B-442A-9AB5-5FB15C13E34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57DB3F79-2346-4507-B5E0-053AF0717E4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BEB921AE-1137-42A7-A549-57D4624227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7276DF62-5A92-45DB-8C37-620F2E45C0A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325DE67C-6B55-4ECF-8A8D-0CF0E00E057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CB1B24F3-81AD-4325-98F8-F54A09D450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87284190-2CA4-4588-BC87-70300097BCB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9C5A7931-D7A2-46A9-BEDE-0116A14348E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1A6361D4-8D49-4C21-8093-F609A1AAECC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2546EFF7-24EA-46BC-B7A6-FC82546A4F9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610CC294-815A-4860-A982-2E2C35D4448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417410FD-E9E4-4997-BF53-F08B4B7B7F5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2E9F22FC-4481-489B-972D-34F5D2711CD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0E8B76EB-B779-4EBC-AB4E-848468F621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C8610068-0296-4B57-91A7-E8E86E0869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4B14AA60-23E8-4B0C-8E90-3509D8D5D4C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4E38C81F-D101-4F81-9F36-BCC7506A6A7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27969584-9662-422A-A756-22FF755445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C9A87DAA-A3A5-482B-B551-45FFF159573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E4CF6D21-4B94-4C52-B6AB-3EEF794ECF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48465FA6-A59F-470F-9FFE-CBE2F1A3D8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0F4A6472-74B1-4018-A2B3-88413BD0EC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5C11AA52-676A-4405-B948-948C3C3DDB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8A4A012E-BC9C-4AD5-9913-7C5A6F8C9B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68CBFED5-563C-438A-AB42-AB3FBAC2BA1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DD94BEFE-3E72-495C-A5A5-FBFA041597B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42AD4B5C-8BE6-4482-8FC0-7CA5D1C460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8780946D-FA59-4A9D-8DE9-A664E19925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117766</xdr:rowOff>
    </xdr:to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7C743D00-9BA1-4A98-B540-E8F1313F664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8D8DFF3D-A99A-4806-8740-CD6A0648BF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15522343-5C0B-4C02-A24F-B6D174C135A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0F7CD679-745B-48B6-A70B-8C8C6C8544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C3DC89FD-19E1-4E4A-8BB2-77AF66B364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E8B61F04-D5F4-48A3-A38F-C82FD564D63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7E6D97D3-905B-418D-BED8-9BEEFE2E68B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C71F471B-863D-494A-92C0-B1FC630058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5C9E7F5D-FC57-4028-A391-A8833F02E1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37951B15-5C1E-4F7B-A1D4-9F2C90B9AD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DFBBB6EB-3647-4FF6-A54A-A24647372A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0399F5D4-B55A-49B8-ADC5-FDA0DD6EAB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C2662CB7-A5FD-4305-A139-FD33E27D192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E3AE52D6-BD38-41CB-90A3-4820A00B3C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62EBE8FB-E7B0-407A-9798-2CA8F0EC02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090C7EA9-26A6-4116-996A-83BE608E6F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5F58BF46-3195-487E-A6AC-088789A7F3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B5326B77-92D5-4F66-BE62-3899597067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627C5D23-513A-4A9E-ACDC-1B6212CCCD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81758C9F-7202-4001-A04C-885EFC6238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C687D6FA-5485-433F-898B-008A11F720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CAE13B66-1921-491D-9981-5222B7BDAF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34E06E2E-55D6-472A-B5A5-E661C7AA0C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8EDD6E8B-5305-4457-BE52-01EA4502A6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539C7529-DA8D-4704-BD95-E84BF83E10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1B568A69-490E-42FB-8C74-F46E78C0A52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F779B619-644B-4533-93EF-DE3CE4B11A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9F5C84CC-0DE3-4B64-8EA9-F995286FBB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41A30016-F317-454C-8AC6-E2096B99689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55D7333D-8AE0-405A-9C56-AB92342C91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2C11008B-6B0B-433C-903A-1AF50792EB7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0B8C98C4-EE79-4EF4-BA59-D1579A50A8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7A0FA342-5016-42C7-9A66-49E0B6B648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35712071-1183-4B08-B8C0-A01E54B380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AB4C98B7-6821-49D0-BE04-13BC1E28B5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499ED951-1205-440F-8AB1-8B4368742A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D551F3FA-03AD-4105-B67C-6863BC9305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3E7D3921-06E7-4873-8B3C-F67625397E5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70CECE70-6328-4499-87BC-5E77F098408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F390BC44-482A-45BD-B9F1-3E249AF77D2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EFFB9F0E-6CA1-4B6E-8FF5-96C560939B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357053FB-AA02-4F2E-A261-6994E5ECE4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6E136F00-9B4C-4C20-BD5B-1FEB8A640F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FE3148AA-F2FD-4B55-A1C5-B273E7D7B5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F87E2F38-CA7A-424E-8E10-ACA7CFDB6F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3BB306FB-D06F-4564-B751-5934052C35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45FE6CEC-D698-46A2-BFB1-7B7D0A595A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8961DA03-0878-4DB3-A2DE-A7097EDA08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B176DFF1-EF56-4C6E-8059-F2267B32B2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D4F02DDC-D632-4E65-8D20-8A765198A8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B0F08A81-E5FA-410F-818B-787A3586DCB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35AD051A-3AFF-4CB4-9C91-9935741BE40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F0C5B337-CC91-4D12-8C2A-12F149E972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BF34AEAC-8A8F-4B99-A1CF-AC41889ABB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0F573181-8F8B-4249-AB75-2CB946C26B1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336FA0C6-35C8-4FDE-B614-F15A5E3F685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C5769C7D-9FC5-4009-B260-C1AB7D2174B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18B808FA-9F95-4EBA-94E3-8CADBEFABB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C2C877A7-CB7D-4E9C-B08F-ADFB9755E9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05AEBF67-F4DC-49F2-9F33-24C649E7E4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1B2D1B85-54EF-4109-93B4-190B6975BB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2095679E-DEC2-4EED-A7BB-459C346B37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0BDF2F0F-6907-456F-A382-5D18ADEC2E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8E8642A0-4762-49A5-B03B-1E8E0D51A7D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47EBBFC1-9623-4FEE-A536-DD91AAE66A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BDF3BE64-7534-4E9B-B994-125B9A7149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A0E7A880-0AB3-42E5-88EC-C6C91219C8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7C8B1836-D880-42E2-B079-257D819226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0220A02B-B3BB-4C84-9358-BF48C9C714E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0B104E78-2CDE-4CC7-8AB4-656EF4BA04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F278AD14-DC22-4276-A3BD-F721CB383D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E90F42B9-31C0-434E-9B41-1F3E78D3C4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9EF5F907-DAD1-4E51-AC69-1256E882AB7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4B934C3A-BDED-4F6B-BA64-97F41564421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78C47234-F48C-4FCD-93CC-99ED791920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DDD6CBF0-4808-43B8-9D02-5C87302C9F2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D881B999-E646-4187-B448-7AEF2AF442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C4ED3015-11BD-42C2-AB9A-62C65E3FA51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EB6A91D8-4625-415F-A097-2EBF0AE80E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90C5A50E-D3CC-49B7-852F-FD2B124360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488B6A3A-9F7B-4EE1-855F-7471677901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FA48EF73-E351-4623-8571-6C9ECFAE460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9D5B0913-7826-47F0-87EF-7FFCD2FA1A7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ABE4C514-3509-4209-8827-E9F146E3A2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22A5EAD1-4E92-4C7F-A404-FDC770ABC0A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71C4D416-E6B0-4A20-A1D2-9451A5FA18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BA6783B5-316F-4838-A861-507A247C03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4F2D0C65-3AC6-4CD2-A49C-B9B78C0CF4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B9286C7A-F370-4C34-829D-D445679D70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B23089A3-C035-48B5-B741-C506DC0E34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D37B9BF9-2AFE-4CB8-AD03-77D354DEF84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07F78130-2722-47B2-A972-5F840555F4C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C334166C-AD6E-46BB-AA2B-6EF6500D0ED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95FD963C-F318-49B6-AF59-0FDFB918A0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1F96A313-7AF6-42A4-8AEF-D7B9FA58D7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840BFEB3-C34D-41EE-A418-3046809ABE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F05F89B7-1705-438D-A38E-86FD8D868EB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EF8017E9-A8BF-4E7B-A055-B6DDA7737C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C3B4F07B-4392-4E32-8DA3-6A01D1AFE9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C07C3414-6D4A-4D53-B235-046A7DDB23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7ACB1270-890F-46CD-9A11-4E5424D21B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EFA4F41C-1F58-4E38-89F4-E31F3CE59C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18B31FD9-59FD-4B41-8EF7-2E9C22D1A7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7B39E2F1-0250-405E-ABD8-081736D6DDB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C36CDA5F-F14E-4010-825E-7490F3FE61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FE29DD19-74ED-4730-B6EB-50365B9D18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6BAEADAF-FA6A-48DE-830C-CEB8EE864D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B1A0B518-7C6C-432F-A4C6-351C3380BE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F53D20D1-0EA1-4351-9FD4-6F1C2FDA81E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9FC582D9-0DCF-42E7-AA67-579ABB50676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8C33D47F-F04A-4C2D-A812-699C8A9666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F0337916-B311-4691-AE79-DA5E0B6E622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3606A1C4-4D73-4A06-8879-FC133A94F3E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1025525</xdr:colOff>
      <xdr:row>59</xdr:row>
      <xdr:rowOff>132790</xdr:rowOff>
    </xdr:from>
    <xdr:to>
      <xdr:col>2</xdr:col>
      <xdr:colOff>1092200</xdr:colOff>
      <xdr:row>60</xdr:row>
      <xdr:rowOff>32041</xdr:rowOff>
    </xdr:to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18A9C656-CD9A-4FD2-B814-BEC3659CB58F}"/>
            </a:ext>
          </a:extLst>
        </xdr:cNvPr>
        <xdr:cNvSpPr>
          <a:spLocks noChangeArrowheads="1"/>
        </xdr:cNvSpPr>
      </xdr:nvSpPr>
      <xdr:spPr bwMode="auto">
        <a:xfrm>
          <a:off x="1876425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73585D59-D5CB-4384-A992-84687C8C23A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0D25EBAD-F6B6-4FAF-86A0-1AEAABB980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4FDB1BBB-1FBA-4B72-942E-69E576708BB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A7517C42-3E56-45C6-A21F-6C63832F98E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0000D8CB-FF8B-4454-AA9F-D0ABEB0E9A7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FEEFF008-28C5-43A0-A1A3-C1178F68B4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D2DCFA2C-3A9D-49CC-8927-DE961422DC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70DCE2BF-1109-41B7-A742-77B31548A5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B7648218-4309-44BD-AE5D-56659EE837D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1B723B9D-E5E1-4D9E-A8F7-BBA2A24E2FD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F8FA4D27-DCF5-4047-92AC-0348CB056D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74DED66F-0DD9-407D-AC6B-8F05B565B3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6F56D30B-2574-434E-99BF-1D035EF20F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F8AAA931-21D5-4461-8D00-D7666F78C2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2D078ECB-8E63-4193-AC6A-ED8D80FC96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81BA21D5-AD7F-4F17-9BB8-ADFA96834D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6A047FA8-A35F-4477-A148-8298E55384F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C503D4E1-6236-4032-865B-D1AD92C59EF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CFFDEFD5-946A-4717-975D-70B5C0A619A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349D898E-826D-4CAF-99F2-46F7AF26949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46D9467C-9558-4B82-8B49-9E91E54DC0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FE3BDCC8-6BFE-4B6A-B367-F826078CC63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DF7482E9-1465-4D11-BC14-A36D53B0473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8EAABADD-0E2F-4246-AB79-A4529F62232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89FB0022-C79C-4E2A-90E9-62C89A72AA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D89FDAF2-EF93-419B-878B-AFEC1B39DA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7C51743F-7E2E-4A77-BC53-E3F7D8CFD36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1D35D0AB-906A-43FF-86CC-0AB8B0790CD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DCEDC78D-63E4-4D50-8090-EF23F7ECF8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617C2B6C-0A72-4C9B-9DC0-A48AB33659A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AFBD1496-7B91-4801-BF85-982656805A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499D58D4-3622-4F07-87F4-24BE6451B4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82197D91-837B-40CC-90DD-FAE15A2009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52615FC1-4740-466E-9B6C-4C039D64318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5CD8AC6B-12B5-4C15-B6DE-3175FD51F3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0B136396-2AC9-4E30-8811-AD12793CA3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7A2D05DB-4EAB-43DA-A4E1-89A7E953941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0FE6D4C0-5CB7-4213-A54B-5055D75F9D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C5DA0FF0-FBB8-4115-B892-34C93DED85C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6FD4F8E9-A5E8-4891-B704-3D314FC8611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B1064D5F-DC01-471E-A183-5A3766162D4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1545A977-6E27-442D-9469-C4C7C481B3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927C9639-DFF3-4C0E-8BC6-1443AD434E9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61CFA721-33DF-4958-B730-8BEB8F376AD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334E3EA5-E19F-4E9D-8FFC-226B42A19C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578BA5F5-4C18-49FC-BDFC-12F67C91C6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DA231CAF-1A04-410D-A977-CFBD77996E9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74A6A12C-C73B-4E68-80DF-D99600B829D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A560B64E-32BF-4901-80B4-F7812ADF2C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DB4390B6-25AD-47B2-AA4D-DA5A97259FF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71ACE0EA-3292-45EC-98B0-2F44EE97F2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A2D24B8E-BFAD-4DB0-9DEC-A7BBEE8B52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5A2FE393-91A8-47CA-8C16-A88823B80D1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7F87AADE-21AA-4AF2-B2D1-E1BEC20BFB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3F4EB7A6-AEE5-4B8A-81EF-546B4A01721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75D091B7-7A17-4CDA-A730-FCE0C833E3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48E51A40-78CC-4106-9C1F-F8EA35D2BFD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420916C1-BE4E-471D-A1B0-6C2551F78A5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450C5011-20EF-4850-8ADA-6F64D6DB9F4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D0BA851C-F382-4C03-9B8B-EECD16751BB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E9F8856D-1F3A-4E6E-AA2E-F849CF99368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38B817DC-6059-43ED-A4E9-63387B85C83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0C59304D-5654-4E55-8858-892DD644D76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84C2EEB5-75CC-4546-8C91-4DF17AE2A1A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FD2B95B4-133E-4082-88DE-6745F906E6E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B8CE20A6-ED17-47EC-9FE4-09B5DCBD35B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8196D937-52A2-4B61-B08D-52E47CFDF4F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2579191C-3CD8-45BD-ABEB-FE05D01A98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9200EB2B-6C91-4142-8018-2D392C99385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ED8C4901-8F4F-4BFE-B4BC-9F734809CCD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D1616AAF-6DF7-4667-B30A-3075C547DCF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0307A761-C688-48A9-8F7C-2A80D576DF4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C4F2203A-3D42-4683-A782-6671F5FD23A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257C5282-5434-4C52-8AF1-CDCA87352A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DAB42AE2-9497-4FCB-9823-67F43E3A97A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C7403DB4-59E4-45DF-86B6-27C35C4F98A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C706ACD1-1555-4439-BE9F-AF8FD94FC3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E8D34EDC-9960-4C2F-BC61-06121DAB6B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74844B1A-2122-4DA1-BE6D-3042440E2D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0401E4C1-30E5-4AE2-9D3F-C6F8613A23A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EED322BF-77F7-4085-8B29-950435E4FBB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59877E6A-41A4-4B6E-9D82-63832033F93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B5F371C7-7EE1-4525-952C-C63FE33B425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5AAFC7F1-878F-4F4C-BFEF-510C18885DC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9DC64F4F-F123-4BE4-A2F7-76304418246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D787DA8B-5440-4585-8E1D-400940FA3F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9982C589-CFE9-4C56-9A82-ED76B4AF27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42FEFD0F-711C-4098-B294-BAF6B462974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676AF5A0-D351-4946-8E04-4C11EB86FC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00F510DA-0708-4DE5-B5C9-21AF2F42D7F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1238F128-6AB7-4076-84E4-B9CB0F36C84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6AE933D3-AC8A-4E27-90C7-6DD7ABF957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4EB64E7E-33D1-4FAF-A85C-53A67B23137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B823FF6D-0BE4-4E9A-82D6-5079749FE5B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115BF076-D02A-4279-ADDC-D045686436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CBC58D1F-AD96-4927-B3D1-97BAD5552C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1A1CBF9C-4CDF-4908-8496-7F26739F3A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425F60B2-5245-4541-A02D-9CAF8DEBF8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214C1FEF-7EA1-4CED-A77A-4BFB5370B62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545C9145-B57B-41FF-A28D-ED4624B958F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0BFEF625-4E79-4127-B838-750607C4870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EF0D2ECC-B066-45DE-B4C8-B3EF633EB85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3E492C7E-6EA4-4F76-843C-CC31CD6A8C1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9540264A-B31A-42BD-8F22-AC25E29C1E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DE1A4561-5801-48B0-84E9-1E4C6874D6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9AE512EC-86CE-4301-9246-91B831E001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76D9020C-5B8A-4B0E-8346-F61C14D881F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CF5AFD1C-306C-4438-8EDA-9EF6B2FB1F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A0C1B77A-3A19-44D2-991B-762B64865F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4171C162-31E4-4731-BF0E-76C5EE8E7F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3866D6F5-EC70-4157-923E-423331C82B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63922EC4-8FFF-4C09-ACA3-A4DAFABDB0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8C106F43-6AC3-47BB-AAAB-9DEB60DF8DA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4C1E7FC2-31AC-43A5-A956-A5EBD3DF028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3B490386-51B8-4463-AB81-3C5E66A2BE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98424A26-8459-414A-B52A-FD4045A10DA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F2E049D9-28B5-410D-8D17-8FEFAAE6E2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506E4B2B-CFE9-441C-84CD-4BE8037FFF2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DBDCE2C7-C8E2-4998-8612-976A2126B21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A2201B56-16DF-40DF-A514-822A6A39C46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5F64ACB6-23BA-420A-A323-A6B7FD9FF2C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781E4E8F-606C-4F89-AD42-5C2FC7319D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ECCE8BA5-AFA7-40A3-8408-CD381E9D94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F08C26E4-252A-4F88-AC2E-07627B2894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507BB8EB-B3FE-41BA-A86E-AA5645B27C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A54E3424-09FA-4AB0-8DDB-81A9F5A5B2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E8EA33AE-B50E-44EC-94B2-C1DF508DB01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43B2B088-4222-4247-841C-DF478C199A0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8B00776A-2DC6-44B6-8A86-38704F4525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C59E4D8B-DB08-47D5-98C6-0E43C7E0A3E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7DD772FD-AE0D-4FB1-9920-35EEF525CD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3F44BC70-6DE4-4DE6-8DDC-7AFCF593303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3AF6A086-F478-48A9-A90D-F36D990123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D45F21AA-765D-46E8-B398-B0239FBC20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CB99BF85-7515-4877-8CFB-7115094D252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6CC1623B-2676-4DE7-8052-83B16A3410D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B620CF4A-839C-42D4-BFC5-6558229CE7D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C420ED7A-F518-42E0-86A0-787F05F5E33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8FC8726C-159D-4264-9B15-C54427C394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D0F5903A-2F7D-43AD-AB9C-597751FCA7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3E46CE50-5792-468A-902E-7F1CA0B3EF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831255F6-777E-4FDB-83AB-00F44391FC7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B470D5A8-0BF6-4937-94CD-2F3F6B5C0B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E7463B61-55DD-4598-9BB6-8C01252DAE8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754413EF-B7CE-40B5-BDC1-5ABDECAE3C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EBAE2C60-CCF3-4A5B-B7DC-EAFBF2B5F7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55A87370-3DBD-4B23-98C3-751C4B8DA7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834266BA-9F1F-4242-A45C-EBC4A74595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891F5E1A-3581-4130-9F77-169CF25F8FE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C86B08B0-5D30-447C-91F3-D7C3F73F7AF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FB3F7CBB-102F-4B7D-ADF9-41C2B5C7C36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4C53535E-33A9-42DA-A325-D41CB302D4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FE00BC8C-C17D-4F31-8B06-F9CD8460096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97F08400-0195-4763-B724-FC2A9131BC5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43E0CA7A-8F1A-4189-AAA4-EE68B3F7099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E8CDF7F4-84C4-4AD5-A008-9A407BC555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5689B4E6-5298-4D4D-8282-A587ADE2064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586FACBA-AD83-4277-BC85-131848E23CD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84FD7E8D-0F56-439E-AE02-58AE88D3E52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E1BB1073-D7CC-48A9-8201-C4B2FE0DAC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64091B99-1F27-4751-BF1F-E36B4401391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12F3E9DF-A2AD-47E2-9EFB-2B7E0914C4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A5228A9A-831C-45A3-A6CB-E407D009232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86041C3E-724A-4271-A082-3AB86018F2A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BA58C8FB-829A-478C-8A03-FAF0C59A91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EF73DA55-69E7-4FA7-AB86-8CA56639F7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AB6DEE8B-4392-4C49-A456-BE74C8DA7FC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CC2D70A2-178D-41AC-8C97-F9158415C1A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02E64A30-A8EC-4BA3-ABE8-8DBD4654048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CD4631EA-8EAB-450A-B49E-A6CEFC6102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7895237C-3D62-4207-BDA3-E7373C081DC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3E7C8259-B0FA-4160-82B8-B417ABD353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4665D1EE-9CFE-419C-82FA-DC242BE29F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2DCC5CD0-994C-4671-9979-6DD24F2737D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A0A98F4D-74C6-4D17-A5DB-F9424B07E6A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A7CE6F26-37F9-48C7-AB4B-5C9987E06AA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0E50BEE8-C206-4022-8546-25DBD76828D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71715918-FD33-4819-9D15-05E252EA816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9266C442-3EFD-414B-9303-AC24E5905FD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733E101D-2985-4357-86DB-D8CC2B256D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B2E1DCB3-0880-41D0-AAC9-6998D52E343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7ADA1A2D-4FBA-431E-90CB-364D7A950AE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6DD8DD64-4213-4DC5-9A45-EF12A215DE6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9B975FD4-C9ED-4F3C-AAAD-763F987140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682D7540-46DA-45AD-AAF4-D8245EB259F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2BA814E7-A458-49BF-A686-5ED1B3512D9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85D798B4-44D7-49AB-8CD7-D5DA84513D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8757B6FA-6E0E-4234-9D8D-B82113AEAB4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45D9F6FE-280E-4A63-8A92-1343B67DD30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58150A98-0533-45C4-ABBB-FA7BAF67EF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1A8DB5BF-ED85-4C05-9A66-2AA1838E3A0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00A226BE-D19F-4C7F-901E-DA089435A21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91B7B82C-1A32-466F-A92E-CD61695D1AD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0B78FB80-120F-4275-95C9-FC9BD9A76B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5DB3C483-E706-4F67-A293-D4C7335B3DD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D82559E5-1C18-422A-85EA-B2FA77CBEE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01959535-BE2F-459A-A9DE-5778592909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9EB31AA9-C0E2-4B10-8CDA-30B524C6946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F6F037BB-2AFC-41B0-9C38-3BEB691FE9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2C8964F1-3FC5-4D0C-9430-37A5DBC8008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79C78773-C2ED-4F7E-84AC-825E70B6763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9DCCAAE2-DE78-484E-8CB9-A86A654418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63481ABC-7C10-4D6A-AA34-DB8D2F32506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39C3B460-A2DE-42D0-93CC-F90F1B538CA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68963814-AC88-4812-9AA1-E797B4E9A0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3AC5CC8F-F0DE-4442-82F6-186EB1175D1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41D0305F-10CC-4CBE-B985-D7174F0186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53928A14-78CC-41F1-8B40-A8DBF9B7EE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F474DE23-EB70-4793-BE1D-B25F37A7969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DCA46E6E-C8BA-4E67-AB5C-794AD37149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F3DD3C53-1EFC-4670-A84D-6BB6ECE6BD8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68B06344-2E11-449C-938F-BBDC256F375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90577C66-F2A0-44A0-AF41-D06D89FD95F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BDD3FB76-57CF-4DA1-AA2C-D93ECFE8D82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A29C51D2-9DCC-4227-A4ED-274E0839B1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9F81D890-249A-4098-87EB-CCF0913047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3F0B28DC-0258-46BD-A12A-A461A0ADCA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8E20E6E4-CCDB-42EF-A7D1-3D8B68C1A3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B932361E-46BC-4E70-9D7A-448AE168AC5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091AD779-986E-4B27-A86E-3F7950AC765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16B09C06-4AA1-4823-A442-43F2EAFF429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C4832972-6401-45A6-B221-1C43A616CC6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7E2A0C75-1E90-4202-9479-49542991492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26D1056C-915C-4170-AB04-B6A48984FA1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4BA326EF-9611-40FB-A9F0-2FDBBC9902A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413CADBE-4D4E-46DD-955F-1971CB26DD5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C348A212-21B7-4DD5-A568-888B7650E19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4EF8706B-5F60-4705-986A-B7EB3CC7E70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E1E7C579-FA24-43D0-A319-152DD1D7D1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F3BF133C-9437-4754-BA44-C1988EA94D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2852C9E1-B64E-4964-ACE3-61F29741A53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2FE3974B-4FCD-4780-A6B3-28A5C22D6B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104E4A0C-F629-4225-B24B-2D6D356B6AC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276F09EE-D404-4DF3-9D29-1F733E6E051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42A6F6A2-9886-445A-ABA6-81E485D21CF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C752407B-9783-430C-8F11-A6AE46B4037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592A15A6-2318-451E-A851-BB73BA91AD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246DDE77-5303-4929-82CA-AD80FFAB23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A5ACACD0-84AD-4CE2-AD9E-7B774D5C2DF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496DF56A-A538-430C-B466-442EFC3B85C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0309A052-A678-4155-8C6E-49D79995B66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9070EE2E-679F-4143-9A4D-C625B36D2E9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F3F05F96-E042-458F-94F6-63EEC30E2A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AEE69692-63E6-4FA7-8070-656807A7F6E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B8CCBECD-557C-49B4-A558-BC4D02518B4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6CBD8F20-1D42-4E49-8784-89A3116B38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15824E60-385B-48B4-9DAA-100441CEE86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14697137-9D4B-434A-BBF8-BD60E76AE24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095D0560-ADDA-48E6-B8DD-8268029EEB5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E4F49003-CBAE-4581-A2DA-353684D66D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9E8FC0BB-9C90-4D34-8EE8-ED23350F24B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24D1092A-FEC6-4221-87B9-C736E1DD5AC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BD5383F0-5034-49A2-B770-ADD0825DDA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7680AC03-B428-4F5D-9856-6BD272B62F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FD69236F-2DEA-44A7-97BA-042AA06A823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6F98A55C-CDB4-41DC-8FAB-13CCC00A947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77611366-3A8E-49DA-A4E5-8124AAA326C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44675E05-EF1A-404C-AA8D-0A81D53DA5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E12030DF-2B68-4D2A-9908-789966637B6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B3BB5FD5-7D0F-44F3-9CC4-E7CFA3284B2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5709F67A-C43F-432E-9B62-16CBABDC64F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2DFE3F9F-1927-4B0E-9EA5-66025F339D0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27AF81B5-CDC9-4983-9F65-C54F6B4445A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4A0914D6-0B0A-4FD0-993A-FFB9FF62AFB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EEB59002-D81D-4558-98D9-D5281CF7481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E72D2B7C-FC5C-4E04-992C-DB07973AA71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C79FCAD4-540F-4D09-946E-F6A8BE79723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79B539C1-A663-4CE4-BDCB-973FE88A0BA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7E973A2E-B284-4E21-9380-CD7F5BDAD2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EBDFA961-9716-47EA-8125-E5328C68740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5DE06BC3-9F00-412B-9EAB-81EED2971EB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3001C75E-270C-4621-8F59-79CC4A97AD5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659CEFE8-D6BB-4F27-983D-880E8A4D53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31508CEF-0B93-4075-A26B-9718EC3373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DF2A30E5-441D-4152-B322-B6DBB0B4485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8C39B54D-385F-4C89-A6D4-1FB7AC4D6E5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D6CC40F2-EEDE-41C1-973E-3246215E3F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DBEEC3AF-40E8-4CC8-A12C-7DA866C5C9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87C8E09A-C964-41B4-A967-A6654A7D6D6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2F28B6F6-1124-49CF-93AF-4496DDD044C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046CECA1-BC14-4103-98A8-2349C2A15A1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B8DA56D0-DB3E-4D60-9F44-BDB9135C49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3EA3D730-E5F6-4E0D-94A9-7709DC7F7F1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B6F49858-003A-46B0-BC1A-20EF34C43E4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2B0537DF-DE90-4074-9B74-A294F917186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54DD44AB-49EF-4600-A65D-49855CD739C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1CA6C8C9-D42B-451E-94FB-13D97C57860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378885F6-81F3-4ECC-A2CE-1651D5A607E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1025525</xdr:colOff>
      <xdr:row>59</xdr:row>
      <xdr:rowOff>132790</xdr:rowOff>
    </xdr:from>
    <xdr:to>
      <xdr:col>2</xdr:col>
      <xdr:colOff>1092200</xdr:colOff>
      <xdr:row>60</xdr:row>
      <xdr:rowOff>12991</xdr:rowOff>
    </xdr:to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861B63E5-A470-4B9B-A7F5-7F1826C99CBF}"/>
            </a:ext>
          </a:extLst>
        </xdr:cNvPr>
        <xdr:cNvSpPr>
          <a:spLocks noChangeArrowheads="1"/>
        </xdr:cNvSpPr>
      </xdr:nvSpPr>
      <xdr:spPr bwMode="auto">
        <a:xfrm>
          <a:off x="1876425" y="16833850"/>
          <a:ext cx="66675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30E83C30-0EF8-4746-90F7-631BEAF4AF6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51FEF491-A13F-4DD7-8F5D-4797ED6FAE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69EA0EC6-AA0A-41AB-8C69-B4A4C67E18E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B6B7438B-7AF9-41E4-92CF-5EAE5E4B71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4F4D7939-D472-48D6-8934-FC2BE4BCA9F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BDBAD75D-CFC3-49EE-8B53-003B9BA7928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681AFB59-260F-466F-A7AC-2D475DC9368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A6FEE97B-7CF2-40C2-924A-BD0E9688013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72B8D2BF-32C3-45D0-8ADE-92CF40DD56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B241A3FD-461D-45FD-95F2-F54744FB99F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5398BC5D-CCBD-44D5-A559-E3852FC6954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37EDA4AA-C9B8-4B62-A023-E8EAB4E3D6B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E6FB9D88-6602-43F2-A566-E53D8F4A034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B69CF190-5CF9-480F-99F3-077C0654638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9766427F-64BB-4533-B09C-BBFE713C68D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F485B523-9CA5-47B3-8CD7-58EBD06C787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121B9C28-7542-42E2-B0E3-1678CFDBE75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D9081C84-686D-4E52-B7B0-DADD7DFF1C3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B7DDEB34-FF5D-423C-A8F0-08DD5B97C1E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70BD9BBB-EDDB-4F3E-9F22-5243A64783D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E8EF7C4B-75ED-4226-89DF-FA3A9A10A87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06216FFD-526A-4669-8618-884C30EEF27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E4A35E19-649B-424B-9A9D-038727E6D9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F69963B6-5944-4F31-9709-B62794D78A5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C67E7BB5-3A3F-49AC-B987-636FAF5BDC8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CC3CA66D-724E-441E-9AB6-7D1AB09A90A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5F988A75-2966-4FC2-96D0-E2396FE985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0A239650-96F9-4E23-B62C-F7859F0B5C3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95B55D62-AC4F-49EB-85B4-9AA2D4F1773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A4071859-DC61-42E0-BF55-C25766D48F3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44A18576-56FA-47E3-B53E-BD960BAB5C4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8A927511-C099-4C9F-B9DF-BFA144C702D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D4DA6490-2CD4-494B-9E05-7D2AF902189F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CCB06470-555E-4899-9EAB-846B4EE1663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1937502B-A98C-4C66-8D8E-7453E747CC6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9FD4DC7E-8F6A-4C6B-B3E0-50AAC3C3844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B05A0DCF-CA17-47FA-9143-E8D537173E39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7E504E0C-3327-47FE-A018-80CF8EA6FAD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3A8BFA24-461D-455F-ACC5-97383FFCA30E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5639019D-F75C-4BB8-BA5A-747446BF99B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79552237-C7E8-4703-A29B-FF69C11AE1F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B73A7066-405F-4F3D-8CA3-6AC435E929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8EB29762-0C92-4485-814A-78EE93B249E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50375E1C-0244-4458-8BF4-8C3CF7C88B0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8B376411-8E96-484F-9D17-C77234FDD53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60E10F40-8E81-418E-B736-BC09AC4663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9BC31F5F-B625-46FC-A87E-A6CFCA3DBD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1158875</xdr:colOff>
      <xdr:row>59</xdr:row>
      <xdr:rowOff>132790</xdr:rowOff>
    </xdr:from>
    <xdr:to>
      <xdr:col>2</xdr:col>
      <xdr:colOff>1225550</xdr:colOff>
      <xdr:row>60</xdr:row>
      <xdr:rowOff>32041</xdr:rowOff>
    </xdr:to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0695CDE4-8197-499F-8EB7-6CD037419E8D}"/>
            </a:ext>
          </a:extLst>
        </xdr:cNvPr>
        <xdr:cNvSpPr>
          <a:spLocks noChangeArrowheads="1"/>
        </xdr:cNvSpPr>
      </xdr:nvSpPr>
      <xdr:spPr bwMode="auto">
        <a:xfrm>
          <a:off x="2009775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B88BAE0C-7C1C-4495-9861-C6A40D21F8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C97704BA-AE82-4D9D-9E1B-A28CE3EFAA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BEECC10B-2033-409B-B80E-683534C252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DAACD89A-D7AC-4140-BBAC-B0F509577A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10A23748-1BE5-414A-AC22-76491640D10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F5BF2A6B-24D4-430D-B5B4-AE789C1E35D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23902F0E-2A33-4530-916B-8B849179434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AB065704-72AE-4EC2-895F-C4090E38F99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1168400</xdr:colOff>
      <xdr:row>59</xdr:row>
      <xdr:rowOff>132790</xdr:rowOff>
    </xdr:from>
    <xdr:to>
      <xdr:col>2</xdr:col>
      <xdr:colOff>1235075</xdr:colOff>
      <xdr:row>60</xdr:row>
      <xdr:rowOff>41566</xdr:rowOff>
    </xdr:to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557EE6AB-AFFB-4C88-A9A5-472B139F21ED}"/>
            </a:ext>
          </a:extLst>
        </xdr:cNvPr>
        <xdr:cNvSpPr>
          <a:spLocks noChangeArrowheads="1"/>
        </xdr:cNvSpPr>
      </xdr:nvSpPr>
      <xdr:spPr bwMode="auto">
        <a:xfrm>
          <a:off x="2019300" y="16833850"/>
          <a:ext cx="6667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F00A88C3-DE0D-4394-9D28-1936DAD95792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C6005DED-7264-4EA0-85FA-3E6ED92C3404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38837333-7C69-431F-8260-4F4F01F495E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D613D1C6-F406-437A-9D46-47A9DDD75C7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7DFE93B1-1E14-4142-AB61-036FC494880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74CFB9EF-0D6B-4F86-8AA6-66BEC2994DF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30BBC4EC-7614-473B-B5EB-FC6C22024D2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30CE0FFC-9BED-435D-AE7B-AFC0E2145AA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21C857B1-598D-4A89-847D-415D787A3E4C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10D78D84-8ECC-45CB-94B0-96B70F676C1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B4ED1478-93DE-4481-ACC2-8C3A1F11C58B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C5D76347-6E98-4E0F-84D6-5B84F84C40C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5AD4B5E4-D525-4645-BB9B-5E2D70244477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AA5DCCBD-C8C7-44BD-A463-626EBBCEB08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EB445290-85CC-412F-AA55-2404A19F66A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32041</xdr:rowOff>
    </xdr:to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375C7114-DBD9-4E0F-A5D6-98B0ADFF945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8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DABD4C69-12F0-4DAD-84E6-5FF73BF3FAE1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DAC31C79-1891-4A38-8DA0-6B36C06D249A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B4CB1998-398B-4B72-943A-13E58F9DFD70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16527456-2EB3-43B9-8DAA-22EBE295009D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8091E912-1F96-4123-84AE-1D00289786C5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BE857A1F-8504-4AD8-9744-426989A7DD53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07156CDF-225F-4182-A150-94D44DBD8876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</xdr:col>
      <xdr:colOff>1130300</xdr:colOff>
      <xdr:row>59</xdr:row>
      <xdr:rowOff>132790</xdr:rowOff>
    </xdr:from>
    <xdr:to>
      <xdr:col>2</xdr:col>
      <xdr:colOff>1196975</xdr:colOff>
      <xdr:row>60</xdr:row>
      <xdr:rowOff>136572</xdr:rowOff>
    </xdr:to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2CD7AB91-9175-47EF-9B1C-62DEBD426CC8}"/>
            </a:ext>
          </a:extLst>
        </xdr:cNvPr>
        <xdr:cNvSpPr>
          <a:spLocks noChangeArrowheads="1"/>
        </xdr:cNvSpPr>
      </xdr:nvSpPr>
      <xdr:spPr bwMode="auto">
        <a:xfrm>
          <a:off x="1981200" y="16833850"/>
          <a:ext cx="6667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CFE3-EFDC-4FCB-9BFD-A5F881AD8D2E}">
  <sheetPr>
    <tabColor theme="0" tint="-0.14999847407452621"/>
  </sheetPr>
  <dimension ref="A1:Q55"/>
  <sheetViews>
    <sheetView tabSelected="1" zoomScale="103" zoomScaleNormal="100" zoomScaleSheetLayoutView="100" workbookViewId="0">
      <selection activeCell="A2" sqref="A2:P2"/>
    </sheetView>
  </sheetViews>
  <sheetFormatPr defaultColWidth="9.21875" defaultRowHeight="15"/>
  <cols>
    <col min="1" max="1" width="5.77734375" style="102" customWidth="1"/>
    <col min="2" max="2" width="6.44140625" style="6" customWidth="1"/>
    <col min="3" max="3" width="47.21875" style="3" customWidth="1"/>
    <col min="4" max="5" width="8.21875" style="1" customWidth="1"/>
    <col min="6" max="7" width="9.21875" style="1" customWidth="1"/>
    <col min="8" max="9" width="9.21875" style="7" customWidth="1"/>
    <col min="10" max="12" width="9.21875" style="6" customWidth="1"/>
    <col min="13" max="15" width="10.21875" style="6" customWidth="1"/>
    <col min="16" max="16" width="10" style="8" customWidth="1"/>
    <col min="17" max="16384" width="9.21875" style="4"/>
  </cols>
  <sheetData>
    <row r="1" spans="1:16" ht="15.6">
      <c r="A1" s="105" t="s">
        <v>79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5.6">
      <c r="A2" s="104" t="s">
        <v>83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6.8">
      <c r="A3" s="5" t="s">
        <v>49</v>
      </c>
      <c r="B3" s="1"/>
      <c r="C3" s="2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8">
      <c r="A4" s="5" t="s">
        <v>50</v>
      </c>
      <c r="B4" s="1"/>
      <c r="C4" s="2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.8">
      <c r="A5" s="5" t="s">
        <v>81</v>
      </c>
      <c r="B5" s="1"/>
      <c r="C5" s="2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6.8">
      <c r="A6" s="5" t="s">
        <v>80</v>
      </c>
      <c r="B6" s="1"/>
      <c r="C6" s="2"/>
      <c r="D6" s="3"/>
      <c r="E6" s="3"/>
      <c r="F6" s="3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6.8">
      <c r="A7" s="5" t="s">
        <v>82</v>
      </c>
    </row>
    <row r="8" spans="1:16" ht="15.6">
      <c r="A8" s="9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</row>
    <row r="9" spans="1:16" s="12" customFormat="1" ht="15.6">
      <c r="A9" s="11" t="s">
        <v>66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2" customFormat="1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12" customFormat="1" ht="15.6">
      <c r="B11" s="14"/>
      <c r="C11" s="14"/>
      <c r="D11" s="14"/>
      <c r="E11" s="14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7" customFormat="1" ht="13.8">
      <c r="A12" s="110" t="s">
        <v>0</v>
      </c>
      <c r="B12" s="112" t="s">
        <v>13</v>
      </c>
      <c r="C12" s="114" t="s">
        <v>14</v>
      </c>
      <c r="D12" s="116" t="s">
        <v>15</v>
      </c>
      <c r="E12" s="118" t="s">
        <v>16</v>
      </c>
      <c r="F12" s="109" t="s">
        <v>42</v>
      </c>
      <c r="G12" s="107"/>
      <c r="H12" s="107"/>
      <c r="I12" s="107"/>
      <c r="J12" s="107"/>
      <c r="K12" s="108"/>
      <c r="L12" s="106" t="s">
        <v>43</v>
      </c>
      <c r="M12" s="107"/>
      <c r="N12" s="107"/>
      <c r="O12" s="107"/>
      <c r="P12" s="108"/>
    </row>
    <row r="13" spans="1:16" s="21" customFormat="1" ht="55.2">
      <c r="A13" s="111"/>
      <c r="B13" s="113"/>
      <c r="C13" s="115"/>
      <c r="D13" s="117"/>
      <c r="E13" s="115"/>
      <c r="F13" s="16" t="s">
        <v>17</v>
      </c>
      <c r="G13" s="16" t="s">
        <v>18</v>
      </c>
      <c r="H13" s="18" t="s">
        <v>19</v>
      </c>
      <c r="I13" s="18" t="s">
        <v>20</v>
      </c>
      <c r="J13" s="19" t="s">
        <v>9</v>
      </c>
      <c r="K13" s="16" t="s">
        <v>21</v>
      </c>
      <c r="L13" s="16" t="s">
        <v>22</v>
      </c>
      <c r="M13" s="19" t="s">
        <v>19</v>
      </c>
      <c r="N13" s="19" t="s">
        <v>20</v>
      </c>
      <c r="O13" s="19" t="s">
        <v>9</v>
      </c>
      <c r="P13" s="20" t="s">
        <v>23</v>
      </c>
    </row>
    <row r="14" spans="1:16" s="21" customFormat="1" ht="13.8">
      <c r="A14" s="22" t="s">
        <v>1</v>
      </c>
      <c r="B14" s="22" t="s">
        <v>2</v>
      </c>
      <c r="C14" s="22" t="s">
        <v>3</v>
      </c>
      <c r="D14" s="22" t="s">
        <v>4</v>
      </c>
      <c r="E14" s="22" t="s">
        <v>5</v>
      </c>
      <c r="F14" s="23" t="s">
        <v>6</v>
      </c>
      <c r="G14" s="23" t="s">
        <v>10</v>
      </c>
      <c r="H14" s="23" t="s">
        <v>11</v>
      </c>
      <c r="I14" s="23" t="s">
        <v>24</v>
      </c>
      <c r="J14" s="23" t="s">
        <v>25</v>
      </c>
      <c r="K14" s="23" t="s">
        <v>26</v>
      </c>
      <c r="L14" s="23" t="s">
        <v>27</v>
      </c>
      <c r="M14" s="23" t="s">
        <v>28</v>
      </c>
      <c r="N14" s="23" t="s">
        <v>29</v>
      </c>
      <c r="O14" s="23" t="s">
        <v>30</v>
      </c>
      <c r="P14" s="23" t="s">
        <v>31</v>
      </c>
    </row>
    <row r="15" spans="1:16" s="25" customFormat="1">
      <c r="A15" s="24"/>
      <c r="B15" s="24"/>
      <c r="C15" s="24" t="s">
        <v>51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s="25" customFormat="1" ht="45">
      <c r="A16" s="26">
        <v>1</v>
      </c>
      <c r="B16" s="27"/>
      <c r="C16" s="28" t="s">
        <v>48</v>
      </c>
      <c r="D16" s="29" t="s">
        <v>41</v>
      </c>
      <c r="E16" s="30">
        <v>1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25" customFormat="1">
      <c r="A17" s="26">
        <v>2</v>
      </c>
      <c r="B17" s="27"/>
      <c r="C17" s="28" t="s">
        <v>78</v>
      </c>
      <c r="D17" s="29" t="s">
        <v>41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s="25" customFormat="1">
      <c r="A18" s="24"/>
      <c r="B18" s="27"/>
      <c r="C18" s="24" t="s">
        <v>44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s="25" customFormat="1" ht="30">
      <c r="A19" s="26">
        <f>A17+1</f>
        <v>3</v>
      </c>
      <c r="B19" s="27"/>
      <c r="C19" s="28" t="s">
        <v>57</v>
      </c>
      <c r="D19" s="29" t="s">
        <v>41</v>
      </c>
      <c r="E19" s="30">
        <v>3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s="25" customFormat="1" ht="30">
      <c r="A20" s="26">
        <f>A19+1</f>
        <v>4</v>
      </c>
      <c r="B20" s="27"/>
      <c r="C20" s="28" t="s">
        <v>53</v>
      </c>
      <c r="D20" s="29" t="s">
        <v>41</v>
      </c>
      <c r="E20" s="30">
        <v>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s="25" customFormat="1">
      <c r="A21" s="26">
        <f t="shared" ref="A21:A23" si="0">A20+1</f>
        <v>5</v>
      </c>
      <c r="B21" s="27"/>
      <c r="C21" s="28" t="s">
        <v>60</v>
      </c>
      <c r="D21" s="29" t="s">
        <v>40</v>
      </c>
      <c r="E21" s="30">
        <v>50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s="25" customFormat="1">
      <c r="A22" s="26">
        <f t="shared" si="0"/>
        <v>6</v>
      </c>
      <c r="B22" s="27"/>
      <c r="C22" s="28" t="s">
        <v>63</v>
      </c>
      <c r="D22" s="29" t="s">
        <v>41</v>
      </c>
      <c r="E22" s="30">
        <v>14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s="25" customFormat="1">
      <c r="A23" s="26">
        <f t="shared" si="0"/>
        <v>7</v>
      </c>
      <c r="B23" s="27"/>
      <c r="C23" s="28" t="s">
        <v>52</v>
      </c>
      <c r="D23" s="29" t="s">
        <v>41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s="25" customFormat="1">
      <c r="A24" s="26"/>
      <c r="B24" s="27"/>
      <c r="C24" s="24" t="s">
        <v>45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s="25" customFormat="1" ht="30">
      <c r="A25" s="26">
        <f>A23+1</f>
        <v>8</v>
      </c>
      <c r="B25" s="27"/>
      <c r="C25" s="28" t="s">
        <v>54</v>
      </c>
      <c r="D25" s="29" t="s">
        <v>41</v>
      </c>
      <c r="E25" s="30">
        <v>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s="25" customFormat="1" ht="45">
      <c r="A26" s="26">
        <f t="shared" ref="A26" si="1">A25+1</f>
        <v>9</v>
      </c>
      <c r="B26" s="27"/>
      <c r="C26" s="28" t="s">
        <v>64</v>
      </c>
      <c r="D26" s="29" t="s">
        <v>41</v>
      </c>
      <c r="E26" s="30">
        <v>12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s="25" customFormat="1" ht="30">
      <c r="A27" s="26">
        <f>A26+1</f>
        <v>10</v>
      </c>
      <c r="B27" s="27"/>
      <c r="C27" s="28" t="s">
        <v>55</v>
      </c>
      <c r="D27" s="29" t="s">
        <v>41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s="25" customFormat="1">
      <c r="A28" s="26"/>
      <c r="B28" s="27"/>
      <c r="C28" s="24" t="s">
        <v>46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s="25" customFormat="1">
      <c r="A29" s="31">
        <f>A27+1</f>
        <v>11</v>
      </c>
      <c r="B29" s="27"/>
      <c r="C29" s="32" t="s">
        <v>47</v>
      </c>
      <c r="D29" s="33" t="s">
        <v>40</v>
      </c>
      <c r="E29" s="34">
        <v>4.5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s="25" customFormat="1">
      <c r="A30" s="31">
        <f t="shared" ref="A30" si="2">A29+1</f>
        <v>12</v>
      </c>
      <c r="B30" s="27"/>
      <c r="C30" s="32" t="s">
        <v>56</v>
      </c>
      <c r="D30" s="33" t="s">
        <v>40</v>
      </c>
      <c r="E30" s="34">
        <f>46</f>
        <v>46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s="25" customFormat="1">
      <c r="A31" s="31">
        <f>A30+1</f>
        <v>13</v>
      </c>
      <c r="B31" s="27"/>
      <c r="C31" s="35" t="s">
        <v>59</v>
      </c>
      <c r="D31" s="36" t="s">
        <v>40</v>
      </c>
      <c r="E31" s="37">
        <v>50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s="25" customFormat="1">
      <c r="A32" s="31">
        <f>A31+1</f>
        <v>14</v>
      </c>
      <c r="B32" s="27"/>
      <c r="C32" s="35" t="s">
        <v>72</v>
      </c>
      <c r="D32" s="36" t="s">
        <v>39</v>
      </c>
      <c r="E32" s="37">
        <v>12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s="25" customFormat="1">
      <c r="A33" s="31"/>
      <c r="B33" s="27"/>
      <c r="C33" s="24" t="s">
        <v>58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s="25" customFormat="1" ht="30">
      <c r="A34" s="26">
        <f>A32+1</f>
        <v>15</v>
      </c>
      <c r="B34" s="27"/>
      <c r="C34" s="28" t="s">
        <v>67</v>
      </c>
      <c r="D34" s="29" t="s">
        <v>39</v>
      </c>
      <c r="E34" s="30">
        <v>16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25" customFormat="1" ht="45">
      <c r="A35" s="26">
        <f>A34+1</f>
        <v>16</v>
      </c>
      <c r="B35" s="27"/>
      <c r="C35" s="28" t="s">
        <v>61</v>
      </c>
      <c r="D35" s="29" t="s">
        <v>41</v>
      </c>
      <c r="E35" s="30">
        <v>1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25" customFormat="1" ht="60">
      <c r="A36" s="26">
        <f>A35+1</f>
        <v>17</v>
      </c>
      <c r="B36" s="27"/>
      <c r="C36" s="28" t="s">
        <v>71</v>
      </c>
      <c r="D36" s="29" t="s">
        <v>41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25" customFormat="1" ht="45">
      <c r="A37" s="26">
        <f t="shared" ref="A37:A43" si="3">A36+1</f>
        <v>18</v>
      </c>
      <c r="B37" s="27"/>
      <c r="C37" s="28" t="s">
        <v>62</v>
      </c>
      <c r="D37" s="29" t="s">
        <v>41</v>
      </c>
      <c r="E37" s="30">
        <v>1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25" customFormat="1" ht="60">
      <c r="A38" s="26">
        <f t="shared" si="3"/>
        <v>19</v>
      </c>
      <c r="B38" s="27"/>
      <c r="C38" s="28" t="s">
        <v>70</v>
      </c>
      <c r="D38" s="29" t="s">
        <v>41</v>
      </c>
      <c r="E38" s="30">
        <v>1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25" customFormat="1" ht="45">
      <c r="A39" s="26">
        <f t="shared" si="3"/>
        <v>20</v>
      </c>
      <c r="B39" s="27"/>
      <c r="C39" s="28" t="s">
        <v>65</v>
      </c>
      <c r="D39" s="29" t="s">
        <v>41</v>
      </c>
      <c r="E39" s="30">
        <v>1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s="25" customFormat="1" ht="45">
      <c r="A40" s="26">
        <f t="shared" si="3"/>
        <v>21</v>
      </c>
      <c r="B40" s="27"/>
      <c r="C40" s="28" t="s">
        <v>68</v>
      </c>
      <c r="D40" s="29" t="s">
        <v>41</v>
      </c>
      <c r="E40" s="30">
        <v>1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s="25" customFormat="1" ht="60">
      <c r="A41" s="26">
        <f t="shared" si="3"/>
        <v>22</v>
      </c>
      <c r="B41" s="27"/>
      <c r="C41" s="28" t="s">
        <v>69</v>
      </c>
      <c r="D41" s="29" t="s">
        <v>41</v>
      </c>
      <c r="E41" s="30">
        <v>1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s="25" customFormat="1" ht="45">
      <c r="A42" s="26">
        <f t="shared" si="3"/>
        <v>23</v>
      </c>
      <c r="B42" s="27"/>
      <c r="C42" s="28" t="s">
        <v>74</v>
      </c>
      <c r="D42" s="29" t="s">
        <v>41</v>
      </c>
      <c r="E42" s="30">
        <v>1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s="25" customFormat="1" ht="60">
      <c r="A43" s="26">
        <f t="shared" si="3"/>
        <v>24</v>
      </c>
      <c r="B43" s="27"/>
      <c r="C43" s="28" t="s">
        <v>73</v>
      </c>
      <c r="D43" s="29" t="s">
        <v>41</v>
      </c>
      <c r="E43" s="30">
        <v>1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>
      <c r="A44" s="39"/>
      <c r="B44" s="40"/>
      <c r="C44" s="41" t="s">
        <v>12</v>
      </c>
      <c r="D44" s="42" t="s">
        <v>32</v>
      </c>
      <c r="E44" s="43"/>
      <c r="F44" s="43"/>
      <c r="G44" s="43"/>
      <c r="H44" s="44"/>
      <c r="I44" s="44"/>
      <c r="J44" s="45"/>
      <c r="K44" s="46"/>
      <c r="L44" s="46">
        <f>SUM(L15:L43)</f>
        <v>0</v>
      </c>
      <c r="M44" s="46">
        <f>SUM(M15:M43)</f>
        <v>0</v>
      </c>
      <c r="N44" s="46">
        <f>SUM(N15:N43)</f>
        <v>0</v>
      </c>
      <c r="O44" s="46">
        <f>SUM(O15:O43)</f>
        <v>0</v>
      </c>
      <c r="P44" s="46">
        <f>SUM(P15:P43)</f>
        <v>0</v>
      </c>
    </row>
    <row r="45" spans="1:16">
      <c r="A45" s="47"/>
      <c r="B45" s="48"/>
      <c r="C45" s="49" t="s">
        <v>33</v>
      </c>
      <c r="D45" s="48"/>
      <c r="E45" s="52">
        <v>0.2359</v>
      </c>
      <c r="F45" s="52"/>
      <c r="G45" s="52"/>
      <c r="H45" s="53"/>
      <c r="I45" s="53"/>
      <c r="J45" s="53"/>
      <c r="K45" s="54"/>
      <c r="L45" s="55"/>
      <c r="M45" s="51"/>
      <c r="N45" s="55"/>
      <c r="O45" s="55"/>
      <c r="P45" s="51"/>
    </row>
    <row r="46" spans="1:16" s="63" customFormat="1" ht="15.6">
      <c r="A46" s="56"/>
      <c r="B46" s="57"/>
      <c r="C46" s="58" t="s">
        <v>34</v>
      </c>
      <c r="D46" s="59" t="s">
        <v>32</v>
      </c>
      <c r="E46" s="60"/>
      <c r="F46" s="60"/>
      <c r="G46" s="60"/>
      <c r="H46" s="61"/>
      <c r="I46" s="61"/>
      <c r="J46" s="61"/>
      <c r="K46" s="57"/>
      <c r="L46" s="62">
        <f>SUM(L44:L45)</f>
        <v>0</v>
      </c>
      <c r="M46" s="62">
        <f>SUM(M44:M45)</f>
        <v>0</v>
      </c>
      <c r="N46" s="62">
        <f>SUM(N44:N45)</f>
        <v>0</v>
      </c>
      <c r="O46" s="62">
        <f>SUM(O44:O45)</f>
        <v>0</v>
      </c>
      <c r="P46" s="62">
        <f>SUM(P44:P45)</f>
        <v>0</v>
      </c>
    </row>
    <row r="47" spans="1:16">
      <c r="A47" s="47"/>
      <c r="B47" s="48"/>
      <c r="C47" s="64" t="s">
        <v>35</v>
      </c>
      <c r="D47" s="48"/>
      <c r="E47" s="50" t="s">
        <v>76</v>
      </c>
      <c r="F47" s="50"/>
      <c r="G47" s="50"/>
      <c r="H47" s="53"/>
      <c r="I47" s="53"/>
      <c r="J47" s="53"/>
      <c r="K47" s="54"/>
      <c r="L47" s="55"/>
      <c r="M47" s="55"/>
      <c r="N47" s="55"/>
      <c r="O47" s="55"/>
      <c r="P47" s="51" t="e">
        <f>ROUND(P46*E47,2)</f>
        <v>#VALUE!</v>
      </c>
    </row>
    <row r="48" spans="1:16">
      <c r="A48" s="47"/>
      <c r="B48" s="48"/>
      <c r="C48" s="64" t="s">
        <v>36</v>
      </c>
      <c r="D48" s="48"/>
      <c r="E48" s="50" t="s">
        <v>77</v>
      </c>
      <c r="F48" s="50"/>
      <c r="G48" s="50"/>
      <c r="H48" s="53"/>
      <c r="I48" s="53"/>
      <c r="J48" s="53"/>
      <c r="K48" s="54"/>
      <c r="M48" s="55"/>
      <c r="N48" s="55"/>
      <c r="O48" s="55"/>
      <c r="P48" s="51" t="e">
        <f>ROUND(E48*P46,2)</f>
        <v>#VALUE!</v>
      </c>
    </row>
    <row r="49" spans="1:17" s="12" customFormat="1">
      <c r="A49" s="65"/>
      <c r="B49" s="66"/>
      <c r="C49" s="67" t="s">
        <v>37</v>
      </c>
      <c r="D49" s="68" t="s">
        <v>32</v>
      </c>
      <c r="E49" s="69"/>
      <c r="F49" s="69"/>
      <c r="G49" s="69"/>
      <c r="H49" s="70"/>
      <c r="I49" s="70"/>
      <c r="J49" s="70"/>
      <c r="K49" s="66"/>
      <c r="L49" s="66"/>
      <c r="M49" s="71"/>
      <c r="N49" s="71"/>
      <c r="O49" s="71"/>
      <c r="P49" s="71" t="e">
        <f>SUM(P46:P48)</f>
        <v>#VALUE!</v>
      </c>
      <c r="Q49" s="4"/>
    </row>
    <row r="50" spans="1:17">
      <c r="A50" s="72"/>
      <c r="B50" s="73"/>
      <c r="C50" s="74" t="s">
        <v>38</v>
      </c>
      <c r="D50" s="31"/>
      <c r="E50" s="50">
        <v>0.21</v>
      </c>
      <c r="F50" s="50"/>
      <c r="G50" s="50"/>
      <c r="H50" s="75"/>
      <c r="I50" s="75"/>
      <c r="J50" s="75"/>
      <c r="K50" s="73"/>
      <c r="L50" s="76"/>
      <c r="M50" s="76"/>
      <c r="N50" s="76"/>
      <c r="O50" s="76"/>
      <c r="P50" s="77" t="e">
        <f>ROUND(P49*0.21,2)</f>
        <v>#VALUE!</v>
      </c>
    </row>
    <row r="51" spans="1:17">
      <c r="A51" s="72"/>
      <c r="B51" s="73"/>
      <c r="C51" s="78" t="s">
        <v>7</v>
      </c>
      <c r="D51" s="68" t="s">
        <v>32</v>
      </c>
      <c r="E51" s="79"/>
      <c r="F51" s="79"/>
      <c r="G51" s="79"/>
      <c r="H51" s="75"/>
      <c r="I51" s="75"/>
      <c r="J51" s="75"/>
      <c r="K51" s="73"/>
      <c r="L51" s="76"/>
      <c r="M51" s="76"/>
      <c r="N51" s="76"/>
      <c r="O51" s="76"/>
      <c r="P51" s="80" t="e">
        <f>P50+P49</f>
        <v>#VALUE!</v>
      </c>
    </row>
    <row r="52" spans="1:17" s="12" customFormat="1">
      <c r="A52" s="81"/>
      <c r="B52" s="38"/>
      <c r="C52" s="82"/>
      <c r="D52" s="83"/>
      <c r="E52" s="84"/>
      <c r="F52" s="84"/>
      <c r="G52" s="84"/>
      <c r="H52" s="85"/>
      <c r="I52" s="85"/>
      <c r="J52" s="85"/>
      <c r="K52" s="38"/>
      <c r="L52" s="86"/>
      <c r="M52" s="86"/>
      <c r="N52" s="86"/>
      <c r="O52" s="86"/>
      <c r="P52" s="87"/>
    </row>
    <row r="53" spans="1:17" s="12" customFormat="1">
      <c r="A53" s="88"/>
      <c r="B53" s="89"/>
      <c r="M53" s="93"/>
      <c r="N53" s="93" t="s">
        <v>75</v>
      </c>
      <c r="O53" s="93"/>
      <c r="P53" s="94"/>
    </row>
    <row r="54" spans="1:17" s="12" customFormat="1">
      <c r="A54" s="88"/>
      <c r="B54" s="95"/>
      <c r="C54" s="103"/>
      <c r="D54" s="90"/>
      <c r="E54" s="91"/>
      <c r="F54" s="91"/>
      <c r="G54" s="91"/>
      <c r="H54" s="92"/>
      <c r="I54" s="92"/>
      <c r="J54" s="90"/>
      <c r="K54" s="90"/>
      <c r="L54" s="90"/>
      <c r="M54" s="98"/>
      <c r="N54" s="99"/>
      <c r="O54" s="98"/>
      <c r="P54" s="100"/>
    </row>
    <row r="55" spans="1:17" s="12" customFormat="1" ht="15.6">
      <c r="B55" s="101"/>
      <c r="C55" s="38"/>
      <c r="E55" s="96"/>
      <c r="F55" s="101"/>
      <c r="G55" s="101"/>
      <c r="H55" s="97"/>
      <c r="I55" s="97"/>
      <c r="J55" s="98"/>
      <c r="K55" s="98"/>
      <c r="L55" s="98"/>
      <c r="M55" s="98"/>
      <c r="N55" s="99"/>
      <c r="O55" s="98"/>
      <c r="P55" s="100"/>
    </row>
  </sheetData>
  <protectedRanges>
    <protectedRange sqref="A29:A33" name="Range9_1_1_1" securityDescriptor="O:WDG:WDD:(A;;CC;;;S-1-5-21-1659004503-1292428093-839522115-1349)(A;;CC;;;S-1-5-21-1659004503-1292428093-839522115-1300)(A;;CC;;;S-1-5-21-1659004503-1292428093-839522115-2377)(A;;CC;;;S-1-5-21-1659004503-1292428093-839522115-1229)(A;;CC;;;S-1-5-21-1659004503-1292428093-839522115-2489)(A;;CC;;;S-1-5-21-1659004503-1292428093-839522115-2480)(A;;CC;;;S-1-5-21-1659004503-1292428093-839522115-1129)(A;;CC;;;S-1-5-21-1659004503-1292428093-839522115-1330)(A;;CC;;;S-1-5-21-1659004503-1292428093-839522115-2376)(A;;CC;;;S-1-5-21-1659004503-1292428093-839522115-1565)(A;;CC;;;S-1-5-21-1659004503-1292428093-839522115-1265)(A;;CC;;;S-1-5-21-1659004503-1292428093-839522115-1350)(A;;CC;;;S-1-5-21-1659004503-1292428093-839522115-1246)"/>
    <protectedRange sqref="C29:C30" name="Range9_1_1_1_1" securityDescriptor="O:WDG:WDD:(A;;CC;;;S-1-5-21-1659004503-1292428093-839522115-1349)(A;;CC;;;S-1-5-21-1659004503-1292428093-839522115-1300)(A;;CC;;;S-1-5-21-1659004503-1292428093-839522115-2377)(A;;CC;;;S-1-5-21-1659004503-1292428093-839522115-1229)(A;;CC;;;S-1-5-21-1659004503-1292428093-839522115-2489)(A;;CC;;;S-1-5-21-1659004503-1292428093-839522115-2480)(A;;CC;;;S-1-5-21-1659004503-1292428093-839522115-1129)(A;;CC;;;S-1-5-21-1659004503-1292428093-839522115-1330)(A;;CC;;;S-1-5-21-1659004503-1292428093-839522115-2376)(A;;CC;;;S-1-5-21-1659004503-1292428093-839522115-1565)(A;;CC;;;S-1-5-21-1659004503-1292428093-839522115-1265)(A;;CC;;;S-1-5-21-1659004503-1292428093-839522115-1350)(A;;CC;;;S-1-5-21-1659004503-1292428093-839522115-1246)"/>
    <protectedRange sqref="D29:E30" name="Range9_1_5_3_1_1" securityDescriptor="O:WDG:WDD:(A;;CC;;;S-1-5-21-1659004503-1292428093-839522115-1349)(A;;CC;;;S-1-5-21-1659004503-1292428093-839522115-1300)(A;;CC;;;S-1-5-21-1659004503-1292428093-839522115-2377)(A;;CC;;;S-1-5-21-1659004503-1292428093-839522115-1229)(A;;CC;;;S-1-5-21-1659004503-1292428093-839522115-2489)(A;;CC;;;S-1-5-21-1659004503-1292428093-839522115-2480)(A;;CC;;;S-1-5-21-1659004503-1292428093-839522115-1129)(A;;CC;;;S-1-5-21-1659004503-1292428093-839522115-1330)(A;;CC;;;S-1-5-21-1659004503-1292428093-839522115-2376)(A;;CC;;;S-1-5-21-1659004503-1292428093-839522115-1565)(A;;CC;;;S-1-5-21-1659004503-1292428093-839522115-1265)(A;;CC;;;S-1-5-21-1659004503-1292428093-839522115-1350)(A;;CC;;;S-1-5-21-1659004503-1292428093-839522115-1246)"/>
    <protectedRange sqref="C31:C32 E31:E32" name="Range9_1_1_4_1_1" securityDescriptor="O:WDG:WDD:(A;;CC;;;S-1-5-21-1659004503-1292428093-839522115-1349)(A;;CC;;;S-1-5-21-1659004503-1292428093-839522115-1300)(A;;CC;;;S-1-5-21-1659004503-1292428093-839522115-2377)(A;;CC;;;S-1-5-21-1659004503-1292428093-839522115-1229)(A;;CC;;;S-1-5-21-1659004503-1292428093-839522115-2489)(A;;CC;;;S-1-5-21-1659004503-1292428093-839522115-2480)(A;;CC;;;S-1-5-21-1659004503-1292428093-839522115-1129)(A;;CC;;;S-1-5-21-1659004503-1292428093-839522115-1330)(A;;CC;;;S-1-5-21-1659004503-1292428093-839522115-2376)(A;;CC;;;S-1-5-21-1659004503-1292428093-839522115-1565)(A;;CC;;;S-1-5-21-1659004503-1292428093-839522115-1265)(A;;CC;;;S-1-5-21-1659004503-1292428093-839522115-1350)(A;;CC;;;S-1-5-21-1659004503-1292428093-839522115-1246)"/>
  </protectedRanges>
  <mergeCells count="9">
    <mergeCell ref="A2:P2"/>
    <mergeCell ref="A1:P1"/>
    <mergeCell ref="L12:P12"/>
    <mergeCell ref="F12:K12"/>
    <mergeCell ref="A12:A13"/>
    <mergeCell ref="B12:B13"/>
    <mergeCell ref="C12:C13"/>
    <mergeCell ref="D12:D13"/>
    <mergeCell ref="E12:E13"/>
  </mergeCells>
  <phoneticPr fontId="24" type="noConversion"/>
  <conditionalFormatting sqref="A29:A33">
    <cfRule type="expression" priority="5" stopIfTrue="1">
      <formula>#REF!</formula>
    </cfRule>
  </conditionalFormatting>
  <conditionalFormatting sqref="C15:C17">
    <cfRule type="expression" dxfId="6" priority="1" stopIfTrue="1">
      <formula>XDG15="tx"</formula>
    </cfRule>
  </conditionalFormatting>
  <conditionalFormatting sqref="C15:C28">
    <cfRule type="expression" dxfId="5" priority="3" stopIfTrue="1">
      <formula>XCD15="tx"</formula>
    </cfRule>
  </conditionalFormatting>
  <conditionalFormatting sqref="C18:C27">
    <cfRule type="expression" dxfId="4" priority="42" stopIfTrue="1">
      <formula>XDG18="tx"</formula>
    </cfRule>
  </conditionalFormatting>
  <conditionalFormatting sqref="C28">
    <cfRule type="expression" dxfId="3" priority="2" stopIfTrue="1">
      <formula>XDG28="tx"</formula>
    </cfRule>
  </conditionalFormatting>
  <conditionalFormatting sqref="C31:C32 E31:E32">
    <cfRule type="expression" priority="76" stopIfTrue="1">
      <formula>#REF!</formula>
    </cfRule>
  </conditionalFormatting>
  <conditionalFormatting sqref="C33">
    <cfRule type="expression" dxfId="2" priority="23" stopIfTrue="1">
      <formula>XDG33="tx"</formula>
    </cfRule>
    <cfRule type="expression" dxfId="1" priority="24" stopIfTrue="1">
      <formula>XCD33="tx"</formula>
    </cfRule>
  </conditionalFormatting>
  <conditionalFormatting sqref="C34:C43">
    <cfRule type="expression" dxfId="0" priority="25" stopIfTrue="1">
      <formula>#REF!="tx"</formula>
    </cfRule>
  </conditionalFormatting>
  <conditionalFormatting sqref="D29:E30">
    <cfRule type="expression" priority="4" stopIfTrue="1">
      <formula>#REF!</formula>
    </cfRule>
  </conditionalFormatting>
  <dataValidations count="1">
    <dataValidation allowBlank="1" showInputMessage="1" showErrorMessage="1" promptTitle="VV pozīcijas kods!" prompt="Jāiekopē VV pozīcijas kods no lapas VV_Kods" sqref="D29:E30 C31:C32 A29:A33 E31:E32" xr:uid="{3CDCA86B-4415-4863-BF79-44622AFCD36F}"/>
  </dataValidations>
  <pageMargins left="0.78740157480314965" right="0.7578125" top="0.8828125" bottom="0.39370078740157483" header="0" footer="0"/>
  <pageSetup paperSize="9" scale="75" firstPageNumber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kabinets,  tāme</vt:lpstr>
      <vt:lpstr>'kabinets,  tāme'!Drukāt_virsrakstus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Zane Indersone</cp:lastModifiedBy>
  <cp:revision>0</cp:revision>
  <cp:lastPrinted>2023-07-27T12:29:58Z</cp:lastPrinted>
  <dcterms:created xsi:type="dcterms:W3CDTF">2012-07-28T14:11:39Z</dcterms:created>
  <dcterms:modified xsi:type="dcterms:W3CDTF">2026-04-23T09:01:21Z</dcterms:modified>
  <cp:category/>
  <cp:contentStatus/>
</cp:coreProperties>
</file>