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ropazi.lv\dfs\RedirectedFolders\aija.sventecka\Desktop\"/>
    </mc:Choice>
  </mc:AlternateContent>
  <xr:revisionPtr revIDLastSave="0" documentId="13_ncr:1_{847151FC-4CD1-433B-87D7-4C17027EEFD3}" xr6:coauthVersionLast="47" xr6:coauthVersionMax="47" xr10:uidLastSave="{00000000-0000-0000-0000-000000000000}"/>
  <bookViews>
    <workbookView xWindow="-108" yWindow="-108" windowWidth="23256" windowHeight="12576" tabRatio="555" activeTab="1" xr2:uid="{00000000-000D-0000-FFFF-FFFF00000000}"/>
  </bookViews>
  <sheets>
    <sheet name="Apjomi" sheetId="1" r:id="rId1"/>
    <sheet name="pakalpojuma apraksts" sheetId="11" r:id="rId2"/>
  </sheets>
  <definedNames>
    <definedName name="_ADM1" localSheetId="0">#REF!</definedName>
    <definedName name="_ADM1">#REF!</definedName>
    <definedName name="_Elektriba_Silakrogs" localSheetId="0">#REF!</definedName>
    <definedName name="_Elektriba_Silakrogs">#REF!</definedName>
    <definedName name="_Hlk110171110" localSheetId="1">'pakalpojuma apraksts'!$C$10</definedName>
    <definedName name="_Ref486134045" localSheetId="0">#REF!</definedName>
    <definedName name="_Ref486134045">#REF!</definedName>
    <definedName name="_Ref486134052" localSheetId="0">#REF!</definedName>
    <definedName name="_Ref486134052">#REF!</definedName>
    <definedName name="_Ref486134063" localSheetId="0">#REF!</definedName>
    <definedName name="_Ref486134063">#REF!</definedName>
    <definedName name="_Ref486134071" localSheetId="0">#REF!</definedName>
    <definedName name="_Ref486134071">#REF!</definedName>
    <definedName name="_Ref486134085" localSheetId="0">#REF!</definedName>
    <definedName name="_Ref486134085">#REF!</definedName>
    <definedName name="_Ref486134106" localSheetId="0">#REF!</definedName>
    <definedName name="_Ref486134106">#REF!</definedName>
    <definedName name="_Ref486134131" localSheetId="0">#REF!</definedName>
    <definedName name="_Ref486134131">#REF!</definedName>
    <definedName name="_Ref486134143" localSheetId="0">#REF!</definedName>
    <definedName name="_Ref486134143">#REF!</definedName>
    <definedName name="_Ref486134150" localSheetId="0">#REF!</definedName>
    <definedName name="_Ref486134150">#REF!</definedName>
    <definedName name="_Ref486134207" localSheetId="0">#REF!</definedName>
    <definedName name="_Ref486134207">#REF!</definedName>
    <definedName name="_Ref486134215" localSheetId="0">#REF!</definedName>
    <definedName name="_Ref486134215">#REF!</definedName>
    <definedName name="_Ref486134228" localSheetId="0">#REF!</definedName>
    <definedName name="_Ref486134228">#REF!</definedName>
    <definedName name="_Ref486134242" localSheetId="0">#REF!</definedName>
    <definedName name="_Ref486134242">#REF!</definedName>
    <definedName name="_Ref486134254" localSheetId="0">#REF!</definedName>
    <definedName name="_Ref486134254">#REF!</definedName>
    <definedName name="_Ref486134527" localSheetId="0">#REF!</definedName>
    <definedName name="_Ref486134527">#REF!</definedName>
    <definedName name="_Ref486134585" localSheetId="0">#REF!</definedName>
    <definedName name="_Ref486134585">#REF!</definedName>
    <definedName name="_Ref486134637" localSheetId="0">#REF!</definedName>
    <definedName name="_Ref486134637">#REF!</definedName>
    <definedName name="_Ref486134663" localSheetId="0">#REF!</definedName>
    <definedName name="_Ref486134663">#REF!</definedName>
    <definedName name="_Ref486134720" localSheetId="0">#REF!</definedName>
    <definedName name="_Ref486134720">#REF!</definedName>
    <definedName name="_Ref486134740" localSheetId="0">#REF!</definedName>
    <definedName name="_Ref486134740">#REF!</definedName>
    <definedName name="_Ref486134749" localSheetId="0">#REF!</definedName>
    <definedName name="_Ref486134749">#REF!</definedName>
    <definedName name="_Ref486134767" localSheetId="0">#REF!</definedName>
    <definedName name="_Ref486134767">#REF!</definedName>
    <definedName name="_Ref486134791" localSheetId="0">#REF!</definedName>
    <definedName name="_Ref486134791">#REF!</definedName>
    <definedName name="_Ref486134809" localSheetId="0">#REF!</definedName>
    <definedName name="_Ref486134809">#REF!</definedName>
    <definedName name="_Ref486134839" localSheetId="0">#REF!</definedName>
    <definedName name="_Ref486134839">#REF!</definedName>
    <definedName name="_Ref486134850" localSheetId="0">#REF!</definedName>
    <definedName name="_Ref486134850">#REF!</definedName>
    <definedName name="_Ref486134862" localSheetId="0">#REF!</definedName>
    <definedName name="_Ref486134862">#REF!</definedName>
    <definedName name="_Ref486134934" localSheetId="0">#REF!</definedName>
    <definedName name="_Ref486134934">#REF!</definedName>
    <definedName name="_Ref486134948" localSheetId="0">#REF!</definedName>
    <definedName name="_Ref486134948">#REF!</definedName>
    <definedName name="_Ref486134994" localSheetId="0">#REF!</definedName>
    <definedName name="_Ref486134994">#REF!</definedName>
    <definedName name="_Ref486135005" localSheetId="0">#REF!</definedName>
    <definedName name="_Ref486135005">#REF!</definedName>
    <definedName name="_Ref486135026" localSheetId="0">#REF!</definedName>
    <definedName name="_Ref486135026">#REF!</definedName>
    <definedName name="_Ref486135042" localSheetId="0">#REF!</definedName>
    <definedName name="_Ref486135042">#REF!</definedName>
    <definedName name="_Ref486135061" localSheetId="0">#REF!</definedName>
    <definedName name="_Ref486135061">#REF!</definedName>
    <definedName name="_Ref486135082" localSheetId="0">#REF!</definedName>
    <definedName name="_Ref486135082">#REF!</definedName>
    <definedName name="_Ref486135106" localSheetId="0">#REF!</definedName>
    <definedName name="_Ref486135106">#REF!</definedName>
    <definedName name="_Ref486135123" localSheetId="0">#REF!</definedName>
    <definedName name="_Ref486135123">#REF!</definedName>
    <definedName name="AD" localSheetId="0">#REF!</definedName>
    <definedName name="AD">#REF!</definedName>
    <definedName name="Ada" localSheetId="0">#REF!</definedName>
    <definedName name="Ada">#REF!</definedName>
    <definedName name="ADMFEE_NOM_EBRD" localSheetId="0">#REF!</definedName>
    <definedName name="ADMFEE_NOM_EBRD">#REF!</definedName>
    <definedName name="ADMFEE_NOM_EIB" localSheetId="0">#REF!</definedName>
    <definedName name="ADMFEE_NOM_EIB">#REF!</definedName>
    <definedName name="ADMFEE_NOM_JEXIM" localSheetId="0">#REF!</definedName>
    <definedName name="ADMFEE_NOM_JEXIM">#REF!</definedName>
    <definedName name="ADMFEE_NOM_SGEN" localSheetId="0">#REF!</definedName>
    <definedName name="ADMFEE_NOM_SGEN">#REF!</definedName>
    <definedName name="AS" localSheetId="0">#REF!</definedName>
    <definedName name="AS">#REF!</definedName>
    <definedName name="asa" localSheetId="0">#REF!</definedName>
    <definedName name="asa">#REF!</definedName>
    <definedName name="AV" localSheetId="0">#REF!</definedName>
    <definedName name="AV">#REF!</definedName>
    <definedName name="budžets_prognoze8" localSheetId="0">#REF!</definedName>
    <definedName name="budžets_prognoze8">#REF!</definedName>
    <definedName name="BuiltIn_Criteria" localSheetId="0">#REF!</definedName>
    <definedName name="BuiltIn_Criteria">#REF!</definedName>
    <definedName name="BuiltIn_Print_Area___0" localSheetId="0">#REF!</definedName>
    <definedName name="BuiltIn_Print_Area___0">#REF!</definedName>
    <definedName name="CFEE_NOM_EBRD" localSheetId="0">#REF!</definedName>
    <definedName name="CFEE_NOM_EBRD">#REF!</definedName>
    <definedName name="CFEE_NOM_EIB" localSheetId="0">#REF!</definedName>
    <definedName name="CFEE_NOM_EIB">#REF!</definedName>
    <definedName name="CFEE_NOM_JEXIM" localSheetId="0">#REF!</definedName>
    <definedName name="CFEE_NOM_JEXIM">#REF!</definedName>
    <definedName name="CFEE_NOM_SGEN" localSheetId="0">#REF!</definedName>
    <definedName name="CFEE_NOM_SGEN">#REF!</definedName>
    <definedName name="CIT_Atzīt_ieņ_izm_peļņa" localSheetId="0">#REF!</definedName>
    <definedName name="CIT_Atzīt_ieņ_izm_peļņa">#REF!</definedName>
    <definedName name="CIT_Ārpusbil_saist" localSheetId="0">#REF!</definedName>
    <definedName name="CIT_Ārpusbil_saist">#REF!</definedName>
    <definedName name="CIT_Dar_ar_saist_pus" localSheetId="0">#REF!</definedName>
    <definedName name="CIT_Dar_ar_saist_pus">#REF!</definedName>
    <definedName name="CIT_Fin_oper_saist" localSheetId="0">#REF!</definedName>
    <definedName name="CIT_Fin_oper_saist">#REF!</definedName>
    <definedName name="CIT_Pers_izm_darb_sk" localSheetId="0">#REF!</definedName>
    <definedName name="CIT_Pers_izm_darb_sk">#REF!</definedName>
    <definedName name="CONTRACT_DISBURSEMENTS_MONTHS" localSheetId="0">#REF!,#REF!,#REF!,#REF!,#REF!,#REF!,#REF!</definedName>
    <definedName name="CONTRACT_DISBURSEMENTS_MONTHS">#REF!,#REF!,#REF!,#REF!,#REF!,#REF!,#REF!</definedName>
    <definedName name="d" localSheetId="0">#REF!</definedName>
    <definedName name="d">#REF!</definedName>
    <definedName name="DATEVECTOR" localSheetId="0">#REF!</definedName>
    <definedName name="DATEVECTOR">#REF!</definedName>
    <definedName name="ddd" localSheetId="0">#REF!</definedName>
    <definedName name="ddd">#REF!</definedName>
    <definedName name="dfh" localSheetId="0">#REF!</definedName>
    <definedName name="dfh">#REF!</definedName>
    <definedName name="_xlnm.Print_Titles" localSheetId="0">Apjomi!$6:$7</definedName>
    <definedName name="dsd" localSheetId="0">#REF!</definedName>
    <definedName name="dsd">#REF!</definedName>
    <definedName name="EBRD_K1_USD_XIDC_ADJ" localSheetId="0">#REF!</definedName>
    <definedName name="EBRD_K1_USD_XIDC_ADJ">#REF!</definedName>
    <definedName name="EBRD_P1_USD_XIDC_ADJ" localSheetId="0">#REF!</definedName>
    <definedName name="EBRD_P1_USD_XIDC_ADJ">#REF!</definedName>
    <definedName name="EBRD_P2_USD_XIDC_ADJ" localSheetId="0">#REF!</definedName>
    <definedName name="EBRD_P2_USD_XIDC_ADJ">#REF!</definedName>
    <definedName name="EBRD_T1_USD_XIDC_ADJ" localSheetId="0">#REF!</definedName>
    <definedName name="EBRD_T1_USD_XIDC_ADJ">#REF!</definedName>
    <definedName name="EBRD_T3_USD_XIDC_ADJ" localSheetId="0">#REF!</definedName>
    <definedName name="EBRD_T3_USD_XIDC_ADJ">#REF!</definedName>
    <definedName name="EIB_D1_USD_XIDC_ADJ" localSheetId="0">#REF!</definedName>
    <definedName name="EIB_D1_USD_XIDC_ADJ">#REF!</definedName>
    <definedName name="EIB_D2_USD_XIDC_ADJ" localSheetId="0">#REF!</definedName>
    <definedName name="EIB_D2_USD_XIDC_ADJ">#REF!</definedName>
    <definedName name="EIB_D3_USD_XIDC_ADJ" localSheetId="0">#REF!</definedName>
    <definedName name="EIB_D3_USD_XIDC_ADJ">#REF!</definedName>
    <definedName name="EIB_T2_USD_XIDC_ADJ" localSheetId="0">#REF!</definedName>
    <definedName name="EIB_T2_USD_XIDC_ADJ">#REF!</definedName>
    <definedName name="EXPDATE_EBRD" localSheetId="0">#REF!</definedName>
    <definedName name="EXPDATE_EBRD">#REF!</definedName>
    <definedName name="EXPDATE_EIB" localSheetId="0">#REF!</definedName>
    <definedName name="EXPDATE_EIB">#REF!</definedName>
    <definedName name="EXPDATE_JEXIM" localSheetId="0">#REF!</definedName>
    <definedName name="EXPDATE_JEXIM">#REF!</definedName>
    <definedName name="EXPDATE_SGEN1" localSheetId="0">#REF!</definedName>
    <definedName name="EXPDATE_SGEN1">#REF!</definedName>
    <definedName name="EXPDATE_SGEN2" localSheetId="0">#REF!</definedName>
    <definedName name="EXPDATE_SGEN2">#REF!</definedName>
    <definedName name="f" localSheetId="0">#REF!</definedName>
    <definedName name="f">#REF!</definedName>
    <definedName name="griz.10" localSheetId="0">#REF!</definedName>
    <definedName name="griz.10">#REF!</definedName>
    <definedName name="hhh" localSheetId="0">#REF!</definedName>
    <definedName name="hhh">#REF!</definedName>
    <definedName name="hsdfhs" localSheetId="0">#REF!</definedName>
    <definedName name="hsdfhs">#REF!</definedName>
    <definedName name="INTRATE_NOM_EBRD" localSheetId="0">#REF!</definedName>
    <definedName name="INTRATE_NOM_EBRD">#REF!</definedName>
    <definedName name="INTRATE_NOM_EIB" localSheetId="0">#REF!</definedName>
    <definedName name="INTRATE_NOM_EIB">#REF!</definedName>
    <definedName name="INTRATE_NOM_JEXIM" localSheetId="0">#REF!</definedName>
    <definedName name="INTRATE_NOM_JEXIM">#REF!</definedName>
    <definedName name="INTRATE_NOM_SGEN" localSheetId="0">#REF!</definedName>
    <definedName name="INTRATE_NOM_SGEN">#REF!</definedName>
    <definedName name="JEXIM_K1_USD_XIDC_ADJ" localSheetId="0">#REF!</definedName>
    <definedName name="JEXIM_K1_USD_XIDC_ADJ">#REF!</definedName>
    <definedName name="JEXIM_P2_USD_XIDC_ADJ" localSheetId="0">#REF!</definedName>
    <definedName name="JEXIM_P2_USD_XIDC_ADJ">#REF!</definedName>
    <definedName name="JEXIM_T1_USD_XIDC_ADJ" localSheetId="0">#REF!</definedName>
    <definedName name="JEXIM_T1_USD_XIDC_ADJ">#REF!</definedName>
    <definedName name="JEXIM_T3_USD_XIDC_ADJ" localSheetId="0">#REF!</definedName>
    <definedName name="JEXIM_T3_USD_XIDC_ADJ">#REF!</definedName>
    <definedName name="jkhj" localSheetId="0">#REF!</definedName>
    <definedName name="jkhj">#REF!</definedName>
    <definedName name="KJEXIM97" localSheetId="0">#REF!</definedName>
    <definedName name="KJEXIM97">#REF!</definedName>
    <definedName name="LATVEN_D1_USD_XIDC_ADJ" localSheetId="0">#REF!</definedName>
    <definedName name="LATVEN_D1_USD_XIDC_ADJ">#REF!</definedName>
    <definedName name="LATVEN_D2_USD_XIDC_ADJ" localSheetId="0">#REF!</definedName>
    <definedName name="LATVEN_D2_USD_XIDC_ADJ">#REF!</definedName>
    <definedName name="LATVEN_D3_USD_XIDC_ADJ" localSheetId="0">#REF!</definedName>
    <definedName name="LATVEN_D3_USD_XIDC_ADJ">#REF!</definedName>
    <definedName name="LATVEN_P4_USD_XIDC_ADJ" localSheetId="0">#REF!</definedName>
    <definedName name="LATVEN_P4_USD_XIDC_ADJ">#REF!</definedName>
    <definedName name="NORWAY_D3_USD_XIDC_ADJ" localSheetId="0">#REF!</definedName>
    <definedName name="NORWAY_D3_USD_XIDC_ADJ">#REF!</definedName>
    <definedName name="OLE_LINK2" localSheetId="1">'pakalpojuma apraksts'!$C$6</definedName>
    <definedName name="P1_USD_ADJ" localSheetId="0">#REF!</definedName>
    <definedName name="P1_USD_ADJ">#REF!</definedName>
    <definedName name="PAS_Nodok_kustīb" localSheetId="0">#REF!</definedName>
    <definedName name="PAS_Nodok_kustīb">#REF!</definedName>
    <definedName name="PROJECT_DISB_XIDC_ADJ_USD" localSheetId="0">#REF!</definedName>
    <definedName name="PROJECT_DISB_XIDC_ADJ_USD">#REF!</definedName>
    <definedName name="PZA_Ilgtermiņa_fin_ieguld_norak" localSheetId="0">#REF!</definedName>
    <definedName name="PZA_Ilgtermiņa_fin_ieguld_norak">#REF!</definedName>
    <definedName name="QXL_2001" localSheetId="0">#REF!</definedName>
    <definedName name="QXL_2001">#REF!</definedName>
    <definedName name="QXL_2002" localSheetId="0">#REF!</definedName>
    <definedName name="QXL_2002">#REF!</definedName>
    <definedName name="RNosaukums" localSheetId="0">#REF!</definedName>
    <definedName name="RNosaukums">#REF!</definedName>
    <definedName name="sad_inv_aug_2" localSheetId="0">#REF!</definedName>
    <definedName name="sad_inv_aug_2">#REF!</definedName>
    <definedName name="SGEN1_P1_USD_XIDC_ADJ" localSheetId="0">#REF!</definedName>
    <definedName name="SGEN1_P1_USD_XIDC_ADJ">#REF!</definedName>
    <definedName name="SGEN2_P1_USD_XIDC_ADJ" localSheetId="0">#REF!</definedName>
    <definedName name="SGEN2_P1_USD_XIDC_ADJ">#REF!</definedName>
    <definedName name="T1_EBRD_USD_XIDC" localSheetId="0">#REF!</definedName>
    <definedName name="T1_EBRD_USD_XIDC">#REF!</definedName>
    <definedName name="tghgthrtrgh" localSheetId="0">#REF!</definedName>
    <definedName name="tghgthrtrgh">#REF!</definedName>
    <definedName name="TIMEVECTOR" localSheetId="0">#REF!</definedName>
    <definedName name="TIMEVECTOR">#REF!</definedName>
    <definedName name="Tukuma" localSheetId="0">#REF!</definedName>
    <definedName name="Tukuma">#REF!</definedName>
    <definedName name="uyiy" localSheetId="0">#REF!</definedName>
    <definedName name="uyiy">#REF!</definedName>
    <definedName name="uyuyjuy" localSheetId="0">#REF!</definedName>
    <definedName name="uyuyjuy">#REF!</definedName>
    <definedName name="VCREXD3" localSheetId="0">#REF!</definedName>
    <definedName name="VCREXD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1" l="1"/>
  <c r="H60" i="1"/>
  <c r="H59" i="1"/>
  <c r="F58" i="1"/>
  <c r="H58" i="1" s="1"/>
  <c r="H56" i="1"/>
  <c r="H55" i="1"/>
  <c r="H54" i="1"/>
  <c r="H53" i="1"/>
  <c r="F52" i="1"/>
  <c r="H52" i="1" s="1"/>
  <c r="H51" i="1"/>
  <c r="H49" i="1"/>
  <c r="H48" i="1"/>
  <c r="H47" i="1"/>
  <c r="H46" i="1"/>
  <c r="H45" i="1"/>
  <c r="H44" i="1"/>
  <c r="H42" i="1"/>
  <c r="H41" i="1"/>
  <c r="H40" i="1"/>
  <c r="F38" i="1"/>
  <c r="F39" i="1" s="1"/>
  <c r="H39" i="1" s="1"/>
  <c r="H37" i="1"/>
  <c r="H35" i="1"/>
  <c r="H34" i="1"/>
  <c r="H33" i="1"/>
  <c r="F31" i="1"/>
  <c r="F32" i="1" s="1"/>
  <c r="H32" i="1" s="1"/>
  <c r="H30" i="1"/>
  <c r="H28" i="1"/>
  <c r="H27" i="1"/>
  <c r="H26" i="1"/>
  <c r="H25" i="1"/>
  <c r="H24" i="1"/>
  <c r="H23" i="1"/>
  <c r="H22" i="1"/>
  <c r="F20" i="1"/>
  <c r="H19" i="1"/>
  <c r="H18" i="1"/>
  <c r="H16" i="1"/>
  <c r="H15" i="1"/>
  <c r="H14" i="1"/>
  <c r="F13" i="1"/>
  <c r="H13" i="1" s="1"/>
  <c r="H12" i="1"/>
  <c r="H11" i="1"/>
  <c r="H10" i="1"/>
  <c r="F21" i="1" l="1"/>
  <c r="H21" i="1" s="1"/>
  <c r="H20" i="1"/>
  <c r="H31" i="1"/>
  <c r="H38" i="1"/>
</calcChain>
</file>

<file path=xl/sharedStrings.xml><?xml version="1.0" encoding="utf-8"?>
<sst xmlns="http://schemas.openxmlformats.org/spreadsheetml/2006/main" count="161" uniqueCount="91">
  <si>
    <t xml:space="preserve">1.Pielikums Pakalpojuma līgumam </t>
  </si>
  <si>
    <r>
      <t xml:space="preserve">Reģ.Nr. LV40103073411, Priedes 4 - 57, Silakrogs,  Ropažu pagasts, Ropažu novads, LV-2133, tālr.67958454, fakss 67958244, A/S “SEB banka”, konta Nr.LV27UNLA0001001609515, A/S „SWEDBANK” konta Nr.LV13HABA0551022486614, e-pasts: </t>
    </r>
    <r>
      <rPr>
        <u/>
        <sz val="10"/>
        <color theme="1"/>
        <rFont val="Times New Roman"/>
        <family val="1"/>
        <charset val="186"/>
      </rPr>
      <t>vilkme@vilkme.lv</t>
    </r>
  </si>
  <si>
    <t>Teritorijas uzkopšanas darbi (t.sk. atkritumu, skuju, zaru savākšana un gājēju celiņu kopšana) - pļaušana, ielu apgaismojuma un bērnu spēļu laukumu uzturēšana, svētku baneru noņemšana/uzlikšana, kapu teritorijas uzturēšana, pagasta karavīru kapu kopšana, sabiedriskās tualetes Ropažos ikdienas sanitārā uzkopšana, Dabas lieguma "Lielie Kangari" apsaimniekošana</t>
  </si>
  <si>
    <t>Pakalpojuma veids</t>
  </si>
  <si>
    <t xml:space="preserve">Mērvienība </t>
  </si>
  <si>
    <t>Daudz.</t>
  </si>
  <si>
    <t>Darbu biežums gadā</t>
  </si>
  <si>
    <t>Pašvaldības teritorijas platība kopā m2</t>
  </si>
  <si>
    <t>ZAĶUMUIŽA</t>
  </si>
  <si>
    <t>Teritorijas uzkopšana</t>
  </si>
  <si>
    <t>m2</t>
  </si>
  <si>
    <t>Ciemata teritorijas pļaušana ar traktortehniku - stadions, parks</t>
  </si>
  <si>
    <t>Ciemata teritorijas pļaušana ar mauriņtraktoru</t>
  </si>
  <si>
    <t>Ciemata teritorijas pļaušana ar trimmeri</t>
  </si>
  <si>
    <t>Ielu apgaismojuma uzturēšana</t>
  </si>
  <si>
    <t>kompl.</t>
  </si>
  <si>
    <t>Svētku baneri: noņemšana - uzlikšana (iekļauta nepieciešamā tehnika)</t>
  </si>
  <si>
    <t>Bērnu spēļu laukumu uzturēšana</t>
  </si>
  <si>
    <t>ROPAŽI</t>
  </si>
  <si>
    <t>Ciemata teritorijas pļaušana ar traktortehniku</t>
  </si>
  <si>
    <t>Svētku baneri: noņemšana - uzlikšana (iekļauta nepieciešamā tenika)</t>
  </si>
  <si>
    <t>Ropažu vidusskolai pieguļošās teritorijas kopšana</t>
  </si>
  <si>
    <t>Sabiedriskās tualetes ikdienas sanitārā uzkopšana Ropažos, Stadiona ielā 1 (neieskaitot ūdens/kanalizācijas un elektroenerģijas faktisko patēriņu)</t>
  </si>
  <si>
    <t>reizes mēnesī</t>
  </si>
  <si>
    <t>Ropažu kapu teritorijas uzkopšana</t>
  </si>
  <si>
    <t>Ropažu kapu teritorijas pļaušana ar mauriņtraktoru</t>
  </si>
  <si>
    <t>SILAKROGS</t>
  </si>
  <si>
    <t>MUCENIEKI</t>
  </si>
  <si>
    <t>TUMŠUPE</t>
  </si>
  <si>
    <t xml:space="preserve">KĀKCIEMS </t>
  </si>
  <si>
    <t>Ciemata teritorijas pļaušana ar traktortehniku, pašvaldības teritorija</t>
  </si>
  <si>
    <t>CITI IZDEVUMI</t>
  </si>
  <si>
    <t>Teritorijas pļaušana ārpus ciematu teritorijām ar traktortehniku</t>
  </si>
  <si>
    <t>Teritorijas pļaušana ārpus ciematu teritorijām ar trimmeri</t>
  </si>
  <si>
    <t>Dabas lieguma "Lielie Kangari" apsaimniekošana (taciņas līdz skatu tornim kaisīšana ar smilti ziemas sezonā pēc nepieciešamības reizi nedēļā, atkritumu aizvākšana no takām reizi nedēļā, tualetes telpas kopšana reizi nedēļā)</t>
  </si>
  <si>
    <t xml:space="preserve">Pagasta  karavīru kapu kopšana  (pļaušana, dzīvžogu griešana, grābšana, celiņu slaucīšana, atkritumu savākšana, transports) 2x gadā </t>
  </si>
  <si>
    <t>gab.</t>
  </si>
  <si>
    <t>EUR bez PVN par vienu mērvienību</t>
  </si>
  <si>
    <t>EUR bez PVN par kopjamo platību kopā</t>
  </si>
  <si>
    <t>Kopār EUR bez PVN</t>
  </si>
  <si>
    <t>PVN</t>
  </si>
  <si>
    <t>Kopā EUR ar PVN</t>
  </si>
  <si>
    <t>TIRGUS IZPĒTE</t>
  </si>
  <si>
    <r>
      <t>1.</t>
    </r>
    <r>
      <rPr>
        <b/>
        <sz val="7"/>
        <color theme="1"/>
        <rFont val="Times New Roman"/>
        <family val="1"/>
        <charset val="186"/>
      </rPr>
      <t xml:space="preserve">   </t>
    </r>
    <r>
      <rPr>
        <b/>
        <u/>
        <sz val="12"/>
        <color theme="1"/>
        <rFont val="Times New Roman"/>
        <family val="1"/>
        <charset val="186"/>
      </rPr>
      <t xml:space="preserve">Ielu, ietvju, laukumu un sabiedriskā transporta pieturvietu uzkopšana, ielu mehanizēta tīrīšana - darba uzdevums </t>
    </r>
  </si>
  <si>
    <r>
      <t>1.1.</t>
    </r>
    <r>
      <rPr>
        <sz val="7"/>
        <color theme="1"/>
        <rFont val="Times New Roman"/>
        <family val="1"/>
        <charset val="186"/>
      </rPr>
      <t xml:space="preserve">   </t>
    </r>
    <r>
      <rPr>
        <b/>
        <u/>
        <sz val="12"/>
        <color theme="1"/>
        <rFont val="Times New Roman"/>
        <family val="1"/>
        <charset val="186"/>
      </rPr>
      <t>Ielu, ietvju un laukumu kopšana</t>
    </r>
  </si>
  <si>
    <r>
      <t>1.1.1.</t>
    </r>
    <r>
      <rPr>
        <sz val="7"/>
        <color theme="1"/>
        <rFont val="Times New Roman"/>
        <family val="1"/>
        <charset val="186"/>
      </rPr>
      <t xml:space="preserve"> </t>
    </r>
    <r>
      <rPr>
        <sz val="12"/>
        <color theme="1"/>
        <rFont val="Times New Roman"/>
        <family val="1"/>
        <charset val="186"/>
      </rPr>
      <t>Ikdienas piegružojuma noslaucīšana, savākšana un izvešana no pilsētas ielām, ietvēm un laukumiem;</t>
    </r>
  </si>
  <si>
    <r>
      <t>1.1.2.</t>
    </r>
    <r>
      <rPr>
        <sz val="7"/>
        <color theme="1"/>
        <rFont val="Times New Roman"/>
        <family val="1"/>
        <charset val="186"/>
      </rPr>
      <t xml:space="preserve"> </t>
    </r>
    <r>
      <rPr>
        <sz val="12"/>
        <color theme="1"/>
        <rFont val="Times New Roman"/>
        <family val="1"/>
        <charset val="186"/>
      </rPr>
      <t>Ielu un ietvju regulāra attīrīšana no apauguma, maliņu atduršana, nezāļu izvešana no teritorijas;</t>
    </r>
  </si>
  <si>
    <r>
      <t>1.1.3.</t>
    </r>
    <r>
      <rPr>
        <sz val="7"/>
        <color theme="1"/>
        <rFont val="Times New Roman"/>
        <family val="1"/>
        <charset val="186"/>
      </rPr>
      <t xml:space="preserve"> </t>
    </r>
    <r>
      <rPr>
        <sz val="12"/>
        <color theme="1"/>
        <rFont val="Times New Roman"/>
        <family val="1"/>
        <charset val="186"/>
      </rPr>
      <t>Smilšu, ziednešu un lapu regulāra saslaucīšana, aizvešana piegružojuma un atkritumu neuzkrāšana kaudzēs;</t>
    </r>
  </si>
  <si>
    <r>
      <t>1.1.4.</t>
    </r>
    <r>
      <rPr>
        <sz val="7"/>
        <color theme="1"/>
        <rFont val="Times New Roman"/>
        <family val="1"/>
        <charset val="186"/>
      </rPr>
      <t xml:space="preserve"> </t>
    </r>
    <r>
      <rPr>
        <sz val="12"/>
        <color theme="1"/>
        <rFont val="Times New Roman"/>
        <family val="1"/>
        <charset val="186"/>
      </rPr>
      <t>Atkritumu tvertņu regulāra iztukšošana;</t>
    </r>
  </si>
  <si>
    <r>
      <t>1.1.5.</t>
    </r>
    <r>
      <rPr>
        <sz val="7"/>
        <color theme="1"/>
        <rFont val="Times New Roman"/>
        <family val="1"/>
        <charset val="186"/>
      </rPr>
      <t xml:space="preserve"> </t>
    </r>
    <r>
      <rPr>
        <sz val="12"/>
        <color theme="1"/>
        <rFont val="Times New Roman"/>
        <family val="1"/>
        <charset val="186"/>
      </rPr>
      <t>Solu vietu sakopšana gar ietvēm un laukumiem;</t>
    </r>
  </si>
  <si>
    <r>
      <t>1.2.</t>
    </r>
    <r>
      <rPr>
        <sz val="7"/>
        <color theme="1"/>
        <rFont val="Times New Roman"/>
        <family val="1"/>
        <charset val="186"/>
      </rPr>
      <t xml:space="preserve">  </t>
    </r>
    <r>
      <rPr>
        <b/>
        <u/>
        <sz val="12"/>
        <color theme="1"/>
        <rFont val="Times New Roman"/>
        <family val="1"/>
        <charset val="186"/>
      </rPr>
      <t>Sabiedriskā transporta pieturvietu uzkopšana</t>
    </r>
  </si>
  <si>
    <r>
      <t>1.2.1.</t>
    </r>
    <r>
      <rPr>
        <sz val="7"/>
        <color theme="1"/>
        <rFont val="Times New Roman"/>
        <family val="1"/>
        <charset val="186"/>
      </rPr>
      <t xml:space="preserve"> </t>
    </r>
    <r>
      <rPr>
        <sz val="12"/>
        <color theme="1"/>
        <rFont val="Times New Roman"/>
        <family val="1"/>
        <charset val="186"/>
      </rPr>
      <t>Sabiedriskā transporta pieturvietu, auto paviljonu platformas ikdienas piegružojuma noslaucīšana, savākšana un izvešana;</t>
    </r>
  </si>
  <si>
    <r>
      <t>1.2.2.</t>
    </r>
    <r>
      <rPr>
        <sz val="7"/>
        <color theme="1"/>
        <rFont val="Times New Roman"/>
        <family val="1"/>
        <charset val="186"/>
      </rPr>
      <t xml:space="preserve"> </t>
    </r>
    <r>
      <rPr>
        <sz val="12"/>
        <color theme="1"/>
        <rFont val="Times New Roman"/>
        <family val="1"/>
        <charset val="186"/>
      </rPr>
      <t>Auto paviljonu platformas ikdienas seguma regulāra attīrīšana no apauguma, maliņu atduršana, nezāļu izvešana no teritorijas;</t>
    </r>
  </si>
  <si>
    <r>
      <t>1.2.3.</t>
    </r>
    <r>
      <rPr>
        <sz val="7"/>
        <color theme="1"/>
        <rFont val="Times New Roman"/>
        <family val="1"/>
        <charset val="186"/>
      </rPr>
      <t xml:space="preserve"> </t>
    </r>
    <r>
      <rPr>
        <sz val="12"/>
        <color theme="1"/>
        <rFont val="Times New Roman"/>
        <family val="1"/>
        <charset val="186"/>
      </rPr>
      <t>Sabiedriskā transporta pieturvietu, auto paviljonu platformu un soliņu sakopšana – smilšu, gružu, ziednešu un lapu regulāra saslaucīšana, piegružojuma un atkritumu izvešana (neuzkrāšana kaudzēs);</t>
    </r>
  </si>
  <si>
    <r>
      <t>1.2.4.</t>
    </r>
    <r>
      <rPr>
        <sz val="7"/>
        <color theme="1"/>
        <rFont val="Times New Roman"/>
        <family val="1"/>
        <charset val="186"/>
      </rPr>
      <t xml:space="preserve"> </t>
    </r>
    <r>
      <rPr>
        <sz val="12"/>
        <color theme="1"/>
        <rFont val="Times New Roman"/>
        <family val="1"/>
        <charset val="186"/>
      </rPr>
      <t>Atkritumu tvertņu regulāra (katru dienu) iztukšošana, izvešana;</t>
    </r>
  </si>
  <si>
    <r>
      <t>1.2.5.</t>
    </r>
    <r>
      <rPr>
        <sz val="7"/>
        <color theme="1"/>
        <rFont val="Times New Roman"/>
        <family val="1"/>
        <charset val="186"/>
      </rPr>
      <t xml:space="preserve"> </t>
    </r>
    <r>
      <rPr>
        <sz val="12"/>
        <color theme="1"/>
        <rFont val="Times New Roman"/>
        <family val="1"/>
        <charset val="186"/>
      </rPr>
      <t>Atkritumu tvertņu labošana bojājuma gadījumā, tvertņu nomaiņa (pasūtītāja inventārs);</t>
    </r>
  </si>
  <si>
    <r>
      <t>1.2.7.</t>
    </r>
    <r>
      <rPr>
        <sz val="7"/>
        <color theme="1"/>
        <rFont val="Times New Roman"/>
        <family val="1"/>
        <charset val="186"/>
      </rPr>
      <t xml:space="preserve"> </t>
    </r>
    <r>
      <rPr>
        <sz val="12"/>
        <color theme="1"/>
        <rFont val="Times New Roman"/>
        <family val="1"/>
        <charset val="186"/>
      </rPr>
      <t>Pieguļošo teritoriju pļaušana;</t>
    </r>
  </si>
  <si>
    <r>
      <t>1.2.11.</t>
    </r>
    <r>
      <rPr>
        <sz val="7"/>
        <color theme="1"/>
        <rFont val="Times New Roman"/>
        <family val="1"/>
        <charset val="186"/>
      </rPr>
      <t xml:space="preserve">  </t>
    </r>
    <r>
      <rPr>
        <sz val="12"/>
        <color theme="1"/>
        <rFont val="Times New Roman"/>
        <family val="1"/>
        <charset val="186"/>
      </rPr>
      <t>Zaļumzonas sakopšana – no atkritumiem, nopļautās zāles savākšana, aizvešana.</t>
    </r>
  </si>
  <si>
    <r>
      <t>1.3.</t>
    </r>
    <r>
      <rPr>
        <sz val="7"/>
        <color theme="1"/>
        <rFont val="Times New Roman"/>
        <family val="1"/>
        <charset val="186"/>
      </rPr>
      <t xml:space="preserve">      </t>
    </r>
    <r>
      <rPr>
        <b/>
        <u/>
        <sz val="12"/>
        <color theme="1"/>
        <rFont val="Times New Roman"/>
        <family val="1"/>
        <charset val="186"/>
      </rPr>
      <t>Ielu un ietvju mehanizētā tīrīšana (laika periodā no 1. aprīļa līdz 30. oktobrim) (darbi veicami pastāvīgi)</t>
    </r>
  </si>
  <si>
    <r>
      <t>1.3.1.</t>
    </r>
    <r>
      <rPr>
        <sz val="7"/>
        <color theme="1"/>
        <rFont val="Times New Roman"/>
        <family val="1"/>
        <charset val="186"/>
      </rPr>
      <t xml:space="preserve"> </t>
    </r>
    <r>
      <rPr>
        <sz val="12"/>
        <color theme="1"/>
        <rFont val="Times New Roman"/>
        <family val="1"/>
        <charset val="186"/>
      </rPr>
      <t>Mehanizēta ielu uzkopšana ietver ielas braucamās daļas notīrīšanu līdz apmalei un uzslaucītā materiāla (smilts, akmeņi, gruži utt.) savākšanu. Ielu tīrīšana jāveic ar specializētām tīrīšanas-uzsūkšanas mašīnām vai agregātiem, kas nodrošina putekļu neizcelšanos. Ja specializētās tīrīšanas-uzsūkšanas mašīnas vai agregāti nenodrošina pilnīgu braucamās daļas attīrīšanu, tad nenotīrītās vietas izpildītājam jānodrošina alternatīva tīrīšana un uzslaucītā materiāla aiztransportēšana (piem., satīrīšana ar slotām un lāpstām). Ielu tīrīšana jāveic atbilstoši ielu uzkopšanas grafikam;</t>
    </r>
  </si>
  <si>
    <r>
      <t>1.3.2.</t>
    </r>
    <r>
      <rPr>
        <sz val="7"/>
        <color theme="1"/>
        <rFont val="Times New Roman"/>
        <family val="1"/>
        <charset val="186"/>
      </rPr>
      <t xml:space="preserve"> </t>
    </r>
    <r>
      <rPr>
        <sz val="12"/>
        <color theme="1"/>
        <rFont val="Times New Roman"/>
        <family val="1"/>
        <charset val="186"/>
      </rPr>
      <t>Mehanizēta ietvju tīrīšana, atkritumu, lapu savākšana.                                                        Atkritumu lasīšana, 2 m platā uz katru pusi joslā no ielas-ietves. Roku darbs, pārlasot pieguļošo teritoriju no zariem un atkritumiem</t>
    </r>
  </si>
  <si>
    <r>
      <t>1.3.3.</t>
    </r>
    <r>
      <rPr>
        <sz val="7"/>
        <color theme="1"/>
        <rFont val="Times New Roman"/>
        <family val="1"/>
        <charset val="186"/>
      </rPr>
      <t xml:space="preserve"> </t>
    </r>
    <r>
      <rPr>
        <sz val="12"/>
        <color theme="1"/>
        <rFont val="Times New Roman"/>
        <family val="1"/>
        <charset val="186"/>
      </rPr>
      <t>Pie atbilstošiem klimatiskajiem apstākļiem ielu tīrīšanas darbi pēc atsevišķa pieprasījuma jāveic arī laika periodā no 1. novembra līdz 30. martam.</t>
    </r>
  </si>
  <si>
    <r>
      <t>2.</t>
    </r>
    <r>
      <rPr>
        <b/>
        <sz val="7"/>
        <color theme="1"/>
        <rFont val="Times New Roman"/>
        <family val="1"/>
        <charset val="186"/>
      </rPr>
      <t xml:space="preserve">   </t>
    </r>
    <r>
      <rPr>
        <b/>
        <u/>
        <sz val="12"/>
        <color theme="1"/>
        <rFont val="Times New Roman"/>
        <family val="1"/>
        <charset val="186"/>
      </rPr>
      <t xml:space="preserve">Pašvaldības īpašumā un valdījumā esošo zaļum zonu pļaušana – darba uzdevums </t>
    </r>
  </si>
  <si>
    <r>
      <t>2.1.</t>
    </r>
    <r>
      <rPr>
        <sz val="7"/>
        <color theme="1"/>
        <rFont val="Times New Roman"/>
        <family val="1"/>
        <charset val="186"/>
      </rPr>
      <t xml:space="preserve">  </t>
    </r>
    <r>
      <rPr>
        <b/>
        <u/>
        <sz val="12"/>
        <color theme="1"/>
        <rFont val="Times New Roman"/>
        <family val="1"/>
        <charset val="186"/>
      </rPr>
      <t>Zāliens</t>
    </r>
  </si>
  <si>
    <r>
      <t>2.1.1.</t>
    </r>
    <r>
      <rPr>
        <sz val="7"/>
        <color theme="1"/>
        <rFont val="Times New Roman"/>
        <family val="1"/>
        <charset val="186"/>
      </rPr>
      <t xml:space="preserve"> </t>
    </r>
    <r>
      <rPr>
        <sz val="12"/>
        <color theme="1"/>
        <rFont val="Times New Roman"/>
        <family val="1"/>
        <charset val="186"/>
      </rPr>
      <t>Zāliens pļaujams saskaņā objektu sarakstā norādīto regularitāti, zāliena garums nedrīkst pārsniegt 20 cm, tad pļaušana veicama papildus pēc pasūtījuma;</t>
    </r>
  </si>
  <si>
    <r>
      <t>2.1.2.</t>
    </r>
    <r>
      <rPr>
        <sz val="7"/>
        <color theme="1"/>
        <rFont val="Times New Roman"/>
        <family val="1"/>
        <charset val="186"/>
      </rPr>
      <t xml:space="preserve"> </t>
    </r>
    <r>
      <rPr>
        <sz val="12"/>
        <color theme="1"/>
        <rFont val="Times New Roman"/>
        <family val="1"/>
        <charset val="186"/>
      </rPr>
      <t>Laika apstākļu dēļ teritorijas uzturētājs var noteikt retāku vai biežāku zāles pļaušanu nekā minēts objektu sarakstā;</t>
    </r>
  </si>
  <si>
    <r>
      <t>2.1.3.</t>
    </r>
    <r>
      <rPr>
        <sz val="7"/>
        <color theme="1"/>
        <rFont val="Times New Roman"/>
        <family val="1"/>
        <charset val="186"/>
      </rPr>
      <t xml:space="preserve"> </t>
    </r>
    <r>
      <rPr>
        <sz val="12"/>
        <color theme="1"/>
        <rFont val="Times New Roman"/>
        <family val="1"/>
        <charset val="186"/>
      </rPr>
      <t>Nepieciešamības gadījumā nopļauto zāli noslaucīt no braucamās un ietvju daļas.</t>
    </r>
  </si>
  <si>
    <r>
      <t>2.2.</t>
    </r>
    <r>
      <rPr>
        <sz val="7"/>
        <color theme="1"/>
        <rFont val="Times New Roman"/>
        <family val="1"/>
        <charset val="186"/>
      </rPr>
      <t xml:space="preserve">  </t>
    </r>
    <r>
      <rPr>
        <b/>
        <u/>
        <sz val="12"/>
        <color theme="1"/>
        <rFont val="Times New Roman"/>
        <family val="1"/>
        <charset val="186"/>
      </rPr>
      <t>Zālājs</t>
    </r>
  </si>
  <si>
    <r>
      <t>2.2.1.</t>
    </r>
    <r>
      <rPr>
        <sz val="7"/>
        <color theme="1"/>
        <rFont val="Times New Roman"/>
        <family val="1"/>
        <charset val="186"/>
      </rPr>
      <t xml:space="preserve"> </t>
    </r>
    <r>
      <rPr>
        <sz val="12"/>
        <color theme="1"/>
        <rFont val="Times New Roman"/>
        <family val="1"/>
        <charset val="186"/>
      </rPr>
      <t>Zālājs pļaujams saskaņā objektu sarakstā norādīto regularitāti, līdz 20. jūnijam un 1.oktobrim.</t>
    </r>
  </si>
  <si>
    <r>
      <t>2.2.2.</t>
    </r>
    <r>
      <rPr>
        <sz val="7"/>
        <color theme="1"/>
        <rFont val="Times New Roman"/>
        <family val="1"/>
        <charset val="186"/>
      </rPr>
      <t xml:space="preserve"> </t>
    </r>
    <r>
      <rPr>
        <sz val="12"/>
        <color theme="1"/>
        <rFont val="Times New Roman"/>
        <family val="1"/>
        <charset val="186"/>
      </rPr>
      <t>Laika apstākļu dēļ teritorijas uzturētājs var noteikt citu termiņu.</t>
    </r>
  </si>
  <si>
    <r>
      <t>2.2.3.</t>
    </r>
    <r>
      <rPr>
        <sz val="7"/>
        <color theme="1"/>
        <rFont val="Times New Roman"/>
        <family val="1"/>
        <charset val="186"/>
      </rPr>
      <t xml:space="preserve"> </t>
    </r>
    <r>
      <rPr>
        <sz val="12"/>
        <color theme="1"/>
        <rFont val="Times New Roman"/>
        <family val="1"/>
        <charset val="186"/>
      </rPr>
      <t>Nepieciešamības gadījumā nopļauto zāli noslaucīt no braucamās un ietvju daļas;</t>
    </r>
  </si>
  <si>
    <r>
      <t>4.1.</t>
    </r>
    <r>
      <rPr>
        <sz val="7"/>
        <color theme="1"/>
        <rFont val="Times New Roman"/>
        <family val="1"/>
        <charset val="186"/>
      </rPr>
      <t xml:space="preserve">  </t>
    </r>
    <r>
      <rPr>
        <b/>
        <u/>
        <sz val="12"/>
        <color theme="1"/>
        <rFont val="Times New Roman"/>
        <family val="1"/>
        <charset val="186"/>
      </rPr>
      <t>Rotaļu laukumu teritoriju, segumu un iekārtu kopšana pavasara, vasaras un rudens mēnešos:</t>
    </r>
  </si>
  <si>
    <r>
      <t>4.1.1.</t>
    </r>
    <r>
      <rPr>
        <sz val="7"/>
        <color theme="1"/>
        <rFont val="Times New Roman"/>
        <family val="1"/>
        <charset val="186"/>
      </rPr>
      <t xml:space="preserve">     </t>
    </r>
    <r>
      <rPr>
        <sz val="12"/>
        <color theme="1"/>
        <rFont val="Times New Roman"/>
        <family val="1"/>
        <charset val="186"/>
      </rPr>
      <t>apauguma likvidēšana, atkritumu aizvākšana pēc darbu veikšanas;</t>
    </r>
  </si>
  <si>
    <r>
      <t>4.1.2.</t>
    </r>
    <r>
      <rPr>
        <sz val="7"/>
        <color theme="1"/>
        <rFont val="Times New Roman"/>
        <family val="1"/>
        <charset val="186"/>
      </rPr>
      <t xml:space="preserve">     </t>
    </r>
    <r>
      <rPr>
        <sz val="12"/>
        <color theme="1"/>
        <rFont val="Times New Roman"/>
        <family val="1"/>
        <charset val="186"/>
      </rPr>
      <t>lapu, zaru, augu daļu, nopļautas zāles, nezāļu, gružu aizvākšana;</t>
    </r>
  </si>
  <si>
    <r>
      <t>4.1.3.</t>
    </r>
    <r>
      <rPr>
        <sz val="7"/>
        <color theme="1"/>
        <rFont val="Times New Roman"/>
        <family val="1"/>
        <charset val="186"/>
      </rPr>
      <t xml:space="preserve">     </t>
    </r>
    <r>
      <rPr>
        <sz val="12"/>
        <color theme="1"/>
        <rFont val="Times New Roman"/>
        <family val="1"/>
        <charset val="186"/>
      </rPr>
      <t>Platformu, kāpņu u.c. rotaļu laukuma aprīkojuma izslaucīšana no smiltīm, atkritumiem u.c. gružiem;</t>
    </r>
  </si>
  <si>
    <r>
      <t>4.1.4.</t>
    </r>
    <r>
      <rPr>
        <sz val="7"/>
        <color theme="1"/>
        <rFont val="Times New Roman"/>
        <family val="1"/>
        <charset val="186"/>
      </rPr>
      <t xml:space="preserve">     </t>
    </r>
    <r>
      <rPr>
        <sz val="12"/>
        <color theme="1"/>
        <rFont val="Times New Roman"/>
        <family val="1"/>
        <charset val="186"/>
      </rPr>
      <t>plākšņu un citu rotaļu laukumu elementu regulāra mitrā uzkopšana, grafiti un citu apzīmējumu likvidēšana;</t>
    </r>
  </si>
  <si>
    <r>
      <t>4.1.5.</t>
    </r>
    <r>
      <rPr>
        <sz val="7"/>
        <color theme="1"/>
        <rFont val="Times New Roman"/>
        <family val="1"/>
        <charset val="186"/>
      </rPr>
      <t xml:space="preserve">     </t>
    </r>
    <r>
      <rPr>
        <sz val="12"/>
        <color theme="1"/>
        <rFont val="Times New Roman"/>
        <family val="1"/>
        <charset val="186"/>
      </rPr>
      <t>gumijas seguma laukumu notīrīšana no gružiem un sūnām, vismaz 1 reizi sezonā seguma mazgāšana ar tīrīšanas līdzekļiem u.t.t.;</t>
    </r>
  </si>
  <si>
    <r>
      <t>4.1.6.</t>
    </r>
    <r>
      <rPr>
        <sz val="7"/>
        <color theme="1"/>
        <rFont val="Times New Roman"/>
        <family val="1"/>
        <charset val="186"/>
      </rPr>
      <t xml:space="preserve">     </t>
    </r>
    <r>
      <rPr>
        <sz val="12"/>
        <color theme="1"/>
        <rFont val="Times New Roman"/>
        <family val="1"/>
        <charset val="186"/>
      </rPr>
      <t>Smilšu ieseguma laukumu attīrīšana no akmeņiem, gružiem, atkritumiem, lapām u.t.t. Atkritumu izvešana pēc aizvākšanas.</t>
    </r>
  </si>
  <si>
    <r>
      <t>4.2.</t>
    </r>
    <r>
      <rPr>
        <sz val="7"/>
        <color theme="1"/>
        <rFont val="Times New Roman"/>
        <family val="1"/>
        <charset val="186"/>
      </rPr>
      <t xml:space="preserve">  </t>
    </r>
    <r>
      <rPr>
        <b/>
        <u/>
        <sz val="12"/>
        <color theme="1"/>
        <rFont val="Times New Roman"/>
        <family val="1"/>
        <charset val="186"/>
      </rPr>
      <t>Rotaļu laukumu teritoriju, segumu un iekārtu kopšana ziemas mēnešos:</t>
    </r>
  </si>
  <si>
    <r>
      <t>4.2.1.</t>
    </r>
    <r>
      <rPr>
        <sz val="7"/>
        <color theme="1"/>
        <rFont val="Times New Roman"/>
        <family val="1"/>
        <charset val="186"/>
      </rPr>
      <t xml:space="preserve">     </t>
    </r>
    <r>
      <rPr>
        <sz val="12"/>
        <color theme="1"/>
        <rFont val="Times New Roman"/>
        <family val="1"/>
        <charset val="186"/>
      </rPr>
      <t>sniega krāvumu aizvākšana; (konsultēties ar pašvaldību sniega seguma novākšanā);</t>
    </r>
  </si>
  <si>
    <r>
      <t>4.2.2.</t>
    </r>
    <r>
      <rPr>
        <sz val="7"/>
        <color theme="1"/>
        <rFont val="Times New Roman"/>
        <family val="1"/>
        <charset val="186"/>
      </rPr>
      <t xml:space="preserve"> </t>
    </r>
    <r>
      <rPr>
        <sz val="12"/>
        <color theme="1"/>
        <rFont val="Times New Roman"/>
        <family val="1"/>
        <charset val="186"/>
      </rPr>
      <t>atkritumu aizvākšana, izvešana;</t>
    </r>
  </si>
  <si>
    <r>
      <t>4.2.3.</t>
    </r>
    <r>
      <rPr>
        <sz val="7"/>
        <color theme="1"/>
        <rFont val="Times New Roman"/>
        <family val="1"/>
        <charset val="186"/>
      </rPr>
      <t xml:space="preserve"> </t>
    </r>
    <r>
      <rPr>
        <sz val="12"/>
        <color theme="1"/>
        <rFont val="Times New Roman"/>
        <family val="1"/>
        <charset val="186"/>
      </rPr>
      <t>sniega un apledojuma notīrīšana. Rotaļu iekārtās neizmantot sāls maisījumus.</t>
    </r>
  </si>
  <si>
    <r>
      <t>3.</t>
    </r>
    <r>
      <rPr>
        <b/>
        <sz val="7"/>
        <color theme="1"/>
        <rFont val="Times New Roman"/>
        <family val="1"/>
        <charset val="186"/>
      </rPr>
      <t xml:space="preserve">   </t>
    </r>
    <r>
      <rPr>
        <b/>
        <u/>
        <sz val="12"/>
        <color theme="1"/>
        <rFont val="Times New Roman"/>
        <family val="1"/>
        <charset val="186"/>
      </rPr>
      <t>Rotaļu laukumu teritoriju, segumu un iekārtu kopšana – darba uzdevums</t>
    </r>
  </si>
  <si>
    <r>
      <t>5.</t>
    </r>
    <r>
      <rPr>
        <b/>
        <sz val="7"/>
        <color rgb="FF000000"/>
        <rFont val="Times New Roman"/>
        <family val="1"/>
        <charset val="186"/>
      </rPr>
      <t xml:space="preserve">   </t>
    </r>
    <r>
      <rPr>
        <b/>
        <u/>
        <sz val="12"/>
        <color rgb="FF000000"/>
        <rFont val="Times New Roman"/>
        <family val="1"/>
        <charset val="186"/>
      </rPr>
      <t>Kapsētu uzturēšana – darba uzdevums</t>
    </r>
  </si>
  <si>
    <r>
      <t>5.1.</t>
    </r>
    <r>
      <rPr>
        <sz val="7"/>
        <color theme="1"/>
        <rFont val="Times New Roman"/>
        <family val="1"/>
        <charset val="186"/>
      </rPr>
      <t xml:space="preserve">  </t>
    </r>
    <r>
      <rPr>
        <sz val="12"/>
        <color theme="1"/>
        <rFont val="Times New Roman"/>
        <family val="1"/>
        <charset val="186"/>
      </rPr>
      <t>Kapsētu teritoriju apsekošana, kritušo zaru un atkritumu savākšana. Galveno celiņu notīrīšana, taku uz bērēm sagatavošana, nepieciešamības gadījumā lapu sagrābšana, dzīvžoga griešana</t>
    </r>
  </si>
  <si>
    <r>
      <t>6.</t>
    </r>
    <r>
      <rPr>
        <b/>
        <sz val="7"/>
        <color rgb="FF000000"/>
        <rFont val="Times New Roman"/>
        <family val="1"/>
        <charset val="186"/>
      </rPr>
      <t xml:space="preserve">   </t>
    </r>
    <r>
      <rPr>
        <b/>
        <u/>
        <sz val="12"/>
        <color rgb="FF000000"/>
        <rFont val="Times New Roman"/>
        <family val="1"/>
        <charset val="186"/>
      </rPr>
      <t>Tehnika un darbaspēks:</t>
    </r>
  </si>
  <si>
    <r>
      <t>6.1.</t>
    </r>
    <r>
      <rPr>
        <sz val="7"/>
        <color theme="1"/>
        <rFont val="Times New Roman"/>
        <family val="1"/>
        <charset val="186"/>
      </rPr>
      <t xml:space="preserve">  </t>
    </r>
    <r>
      <rPr>
        <sz val="12"/>
        <color theme="1"/>
        <rFont val="Times New Roman"/>
        <family val="1"/>
        <charset val="186"/>
      </rPr>
      <t>Pretendentam būs pieejami (īpašumā vai nomā) nepieciešamie resursi Tehniskajā specifikācijā noteikto darbu veikšanai;</t>
    </r>
  </si>
  <si>
    <r>
      <t>6.2.</t>
    </r>
    <r>
      <rPr>
        <sz val="7"/>
        <color theme="1"/>
        <rFont val="Times New Roman"/>
        <family val="1"/>
        <charset val="186"/>
      </rPr>
      <t xml:space="preserve">  </t>
    </r>
    <r>
      <rPr>
        <sz val="12"/>
        <color theme="1"/>
        <rFont val="Times New Roman"/>
        <family val="1"/>
        <charset val="186"/>
      </rPr>
      <t>Pasūtītājam ir tiesības nepieņemt un neapmaksāt veiktos darbus, kuru veikšanas gaitā nav nodrošināta tehnikas vienību maršrutēšana ar iepriekš minētās transporta kontroles sistēmas palīdzību;</t>
    </r>
  </si>
  <si>
    <r>
      <t>6.3.</t>
    </r>
    <r>
      <rPr>
        <sz val="7"/>
        <color theme="1"/>
        <rFont val="Times New Roman"/>
        <family val="1"/>
        <charset val="186"/>
      </rPr>
      <t xml:space="preserve">  </t>
    </r>
    <r>
      <rPr>
        <sz val="12"/>
        <color theme="1"/>
        <rFont val="Times New Roman"/>
        <family val="1"/>
        <charset val="186"/>
      </rPr>
      <t>Darbaspēka (sētnieku) apjomu pretendents nodrošina pēc nepieciešamības.</t>
    </r>
  </si>
  <si>
    <t>Pasūtītājs papildus pieprasīs teritorijas uzkopšanu noteiktā vietā, pirms, pēc pašvaldības sporta spēļu, koncertu vai citu pasāķumu organizēšanas, par ko pretendents piemēros noteikto mervienības izmaksu apjomu.</t>
  </si>
  <si>
    <r>
      <t xml:space="preserve">Pakalpojuma mērķis: </t>
    </r>
    <r>
      <rPr>
        <sz val="12"/>
        <color theme="1"/>
        <rFont val="Times New Roman"/>
        <family val="1"/>
        <charset val="186"/>
      </rPr>
      <t>noskaidrot Ropažu pagasta pārvaldes teritorijas apsaimniekošanu un uzturēšanas izdevumus.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</si>
</sst>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
  </numFmts>
  <fonts count="30" x14ac:knownFonts="1">
    <font>
      <sz val="11"/>
      <color theme="1"/>
      <name val="Calibri"/>
      <family val="2"/>
      <scheme val="minor"/>
    </font>
    <font>
      <sz val="11"/>
      <color theme="1"/>
      <name val="Calibri"/>
      <family val="2"/>
      <scheme val="minor"/>
    </font>
    <font>
      <sz val="11"/>
      <color theme="1"/>
      <name val="Calibri"/>
      <family val="2"/>
      <charset val="186"/>
      <scheme val="minor"/>
    </font>
    <font>
      <sz val="11"/>
      <color rgb="FFFF0000"/>
      <name val="Times New Roman"/>
      <family val="1"/>
      <charset val="186"/>
    </font>
    <font>
      <sz val="11"/>
      <color theme="1"/>
      <name val="Times New Roman"/>
      <family val="1"/>
      <charset val="186"/>
    </font>
    <font>
      <sz val="10"/>
      <color theme="1"/>
      <name val="Times New Roman"/>
      <family val="1"/>
      <charset val="186"/>
    </font>
    <font>
      <u/>
      <sz val="10"/>
      <color theme="1"/>
      <name val="Times New Roman"/>
      <family val="1"/>
      <charset val="186"/>
    </font>
    <font>
      <sz val="9"/>
      <color theme="1"/>
      <name val="Times New Roman"/>
      <family val="1"/>
      <charset val="186"/>
    </font>
    <font>
      <b/>
      <sz val="14"/>
      <color theme="1"/>
      <name val="Times New Roman"/>
      <family val="1"/>
      <charset val="186"/>
    </font>
    <font>
      <b/>
      <i/>
      <sz val="9"/>
      <color theme="1"/>
      <name val="Times New Roman"/>
      <family val="1"/>
      <charset val="186"/>
    </font>
    <font>
      <b/>
      <i/>
      <sz val="11"/>
      <name val="Times New Roman"/>
      <family val="1"/>
      <charset val="186"/>
    </font>
    <font>
      <i/>
      <sz val="8"/>
      <color theme="1"/>
      <name val="Times New Roman"/>
      <family val="1"/>
      <charset val="186"/>
    </font>
    <font>
      <i/>
      <sz val="8"/>
      <color rgb="FFFF0000"/>
      <name val="Times New Roman"/>
      <family val="1"/>
      <charset val="186"/>
    </font>
    <font>
      <b/>
      <i/>
      <u/>
      <sz val="10"/>
      <color theme="1"/>
      <name val="Times New Roman"/>
      <family val="1"/>
      <charset val="186"/>
    </font>
    <font>
      <i/>
      <sz val="11"/>
      <color rgb="FFFF0000"/>
      <name val="Times New Roman"/>
      <family val="1"/>
      <charset val="186"/>
    </font>
    <font>
      <b/>
      <i/>
      <sz val="11"/>
      <color theme="1"/>
      <name val="Times New Roman"/>
      <family val="1"/>
      <charset val="186"/>
    </font>
    <font>
      <i/>
      <sz val="11"/>
      <color theme="1"/>
      <name val="Times New Roman"/>
      <family val="1"/>
      <charset val="186"/>
    </font>
    <font>
      <i/>
      <sz val="9"/>
      <name val="Times New Roman"/>
      <family val="1"/>
      <charset val="186"/>
    </font>
    <font>
      <i/>
      <sz val="11"/>
      <name val="Times New Roman"/>
      <family val="1"/>
      <charset val="186"/>
    </font>
    <font>
      <b/>
      <i/>
      <u/>
      <sz val="10"/>
      <name val="Times New Roman"/>
      <family val="1"/>
      <charset val="186"/>
    </font>
    <font>
      <i/>
      <sz val="10"/>
      <color theme="1"/>
      <name val="Times New Roman"/>
      <family val="1"/>
      <charset val="186"/>
    </font>
    <font>
      <u/>
      <sz val="11"/>
      <color theme="10"/>
      <name val="Calibri"/>
      <family val="2"/>
      <charset val="186"/>
      <scheme val="minor"/>
    </font>
    <font>
      <b/>
      <sz val="12"/>
      <color theme="1"/>
      <name val="Times New Roman"/>
      <family val="1"/>
      <charset val="186"/>
    </font>
    <font>
      <sz val="12"/>
      <color theme="1"/>
      <name val="Times New Roman"/>
      <family val="1"/>
      <charset val="186"/>
    </font>
    <font>
      <b/>
      <sz val="7"/>
      <color theme="1"/>
      <name val="Times New Roman"/>
      <family val="1"/>
      <charset val="186"/>
    </font>
    <font>
      <b/>
      <u/>
      <sz val="12"/>
      <color theme="1"/>
      <name val="Times New Roman"/>
      <family val="1"/>
      <charset val="186"/>
    </font>
    <font>
      <sz val="7"/>
      <color theme="1"/>
      <name val="Times New Roman"/>
      <family val="1"/>
      <charset val="186"/>
    </font>
    <font>
      <b/>
      <u/>
      <sz val="12"/>
      <color rgb="FF000000"/>
      <name val="Times New Roman"/>
      <family val="1"/>
      <charset val="186"/>
    </font>
    <font>
      <b/>
      <sz val="12"/>
      <color rgb="FF000000"/>
      <name val="Times New Roman"/>
      <family val="1"/>
      <charset val="186"/>
    </font>
    <font>
      <b/>
      <sz val="7"/>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0">
    <border>
      <left/>
      <right/>
      <top/>
      <bottom/>
      <diagonal/>
    </border>
    <border>
      <left style="thin">
        <color indexed="64"/>
      </left>
      <right/>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2" fillId="0" borderId="0"/>
    <xf numFmtId="43" fontId="2"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0" fontId="1" fillId="0" borderId="0"/>
    <xf numFmtId="0" fontId="1" fillId="0" borderId="0"/>
    <xf numFmtId="0" fontId="1" fillId="0" borderId="0"/>
    <xf numFmtId="0" fontId="2" fillId="0" borderId="0"/>
  </cellStyleXfs>
  <cellXfs count="83">
    <xf numFmtId="0" fontId="0" fillId="0" borderId="0" xfId="0"/>
    <xf numFmtId="0" fontId="3" fillId="0" borderId="0" xfId="1" applyFont="1" applyAlignment="1">
      <alignment vertical="center"/>
    </xf>
    <xf numFmtId="0" fontId="4" fillId="0" borderId="0" xfId="1" applyFont="1" applyAlignment="1">
      <alignment vertical="center"/>
    </xf>
    <xf numFmtId="0" fontId="4"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9" fillId="0" borderId="0" xfId="1" applyFont="1" applyAlignment="1">
      <alignment vertical="center" wrapText="1"/>
    </xf>
    <xf numFmtId="1" fontId="11" fillId="0" borderId="0" xfId="1" applyNumberFormat="1" applyFont="1" applyAlignment="1">
      <alignment horizontal="center" vertical="center"/>
    </xf>
    <xf numFmtId="0" fontId="16" fillId="0" borderId="0" xfId="1" applyFont="1" applyAlignment="1">
      <alignment vertical="center"/>
    </xf>
    <xf numFmtId="0" fontId="17" fillId="0" borderId="6" xfId="1" applyFont="1" applyBorder="1" applyAlignment="1">
      <alignment horizontal="center" vertical="center"/>
    </xf>
    <xf numFmtId="0" fontId="17" fillId="2" borderId="6" xfId="1" applyFont="1" applyFill="1" applyBorder="1" applyAlignment="1">
      <alignment horizontal="center" vertical="center"/>
    </xf>
    <xf numFmtId="164" fontId="18" fillId="0" borderId="6" xfId="1" applyNumberFormat="1" applyFont="1" applyBorder="1" applyAlignment="1">
      <alignment horizontal="center" vertical="center"/>
    </xf>
    <xf numFmtId="164" fontId="18" fillId="0" borderId="6" xfId="1" applyNumberFormat="1" applyFont="1" applyBorder="1" applyAlignment="1">
      <alignment vertical="center"/>
    </xf>
    <xf numFmtId="164" fontId="17" fillId="0" borderId="6" xfId="2" applyNumberFormat="1" applyFont="1" applyFill="1" applyBorder="1" applyAlignment="1">
      <alignment horizontal="center" vertical="center"/>
    </xf>
    <xf numFmtId="164" fontId="17" fillId="2" borderId="6" xfId="2" applyNumberFormat="1" applyFont="1" applyFill="1" applyBorder="1" applyAlignment="1">
      <alignment horizontal="center" vertical="center"/>
    </xf>
    <xf numFmtId="164" fontId="18" fillId="2" borderId="6" xfId="1" applyNumberFormat="1" applyFont="1" applyFill="1" applyBorder="1" applyAlignment="1">
      <alignment vertical="center"/>
    </xf>
    <xf numFmtId="0" fontId="16" fillId="2" borderId="0" xfId="1" applyFont="1" applyFill="1" applyAlignment="1">
      <alignment vertical="center"/>
    </xf>
    <xf numFmtId="0" fontId="20" fillId="0" borderId="0" xfId="1" applyFont="1" applyAlignment="1">
      <alignment horizontal="left" vertical="center"/>
    </xf>
    <xf numFmtId="0" fontId="20" fillId="0" borderId="0" xfId="1" applyFont="1" applyAlignment="1">
      <alignment horizontal="right" vertical="center"/>
    </xf>
    <xf numFmtId="0" fontId="20" fillId="0" borderId="0" xfId="1" applyFont="1" applyAlignment="1">
      <alignment vertical="center"/>
    </xf>
    <xf numFmtId="0" fontId="18" fillId="2" borderId="0" xfId="1" applyFont="1" applyFill="1" applyAlignment="1">
      <alignment vertical="center"/>
    </xf>
    <xf numFmtId="164" fontId="17" fillId="2" borderId="6" xfId="2" applyNumberFormat="1" applyFont="1" applyFill="1" applyBorder="1" applyAlignment="1">
      <alignment horizontal="center"/>
    </xf>
    <xf numFmtId="0" fontId="4" fillId="0" borderId="6" xfId="1" applyFont="1" applyBorder="1" applyAlignment="1">
      <alignment vertical="center"/>
    </xf>
    <xf numFmtId="0" fontId="16" fillId="0" borderId="6" xfId="1" applyFont="1" applyBorder="1" applyAlignment="1">
      <alignment vertical="center"/>
    </xf>
    <xf numFmtId="0" fontId="16" fillId="2" borderId="6" xfId="1" applyFont="1" applyFill="1" applyBorder="1" applyAlignment="1">
      <alignment vertical="center"/>
    </xf>
    <xf numFmtId="0" fontId="18" fillId="2" borderId="6" xfId="1" applyFont="1" applyFill="1" applyBorder="1" applyAlignment="1">
      <alignment vertical="center"/>
    </xf>
    <xf numFmtId="1" fontId="11" fillId="3" borderId="6" xfId="1" applyNumberFormat="1" applyFont="1" applyFill="1" applyBorder="1" applyAlignment="1">
      <alignment horizontal="center" vertical="center"/>
    </xf>
    <xf numFmtId="1" fontId="11" fillId="3" borderId="11" xfId="1" applyNumberFormat="1" applyFont="1" applyFill="1" applyBorder="1" applyAlignment="1">
      <alignment horizontal="center" vertical="center"/>
    </xf>
    <xf numFmtId="1" fontId="12" fillId="3" borderId="6" xfId="1" applyNumberFormat="1" applyFont="1" applyFill="1" applyBorder="1" applyAlignment="1">
      <alignment horizontal="center" vertical="center"/>
    </xf>
    <xf numFmtId="0" fontId="14" fillId="3" borderId="6" xfId="1"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justify" vertical="center"/>
    </xf>
    <xf numFmtId="0" fontId="23" fillId="0" borderId="0" xfId="0" applyFont="1" applyAlignment="1">
      <alignment horizontal="justify" vertical="center"/>
    </xf>
    <xf numFmtId="0" fontId="22" fillId="0" borderId="0" xfId="0" applyFont="1" applyAlignment="1">
      <alignment vertical="center"/>
    </xf>
    <xf numFmtId="0" fontId="23" fillId="0" borderId="0" xfId="0" applyFont="1" applyAlignment="1">
      <alignment horizontal="left" vertical="center" indent="2"/>
    </xf>
    <xf numFmtId="0" fontId="23" fillId="0" borderId="0" xfId="0" applyFont="1" applyAlignment="1">
      <alignment horizontal="left" vertical="center" indent="5"/>
    </xf>
    <xf numFmtId="0" fontId="23" fillId="0" borderId="0" xfId="0" applyFont="1" applyAlignment="1">
      <alignment horizontal="left" vertical="center" indent="6"/>
    </xf>
    <xf numFmtId="0" fontId="28" fillId="0" borderId="0" xfId="0" applyFont="1" applyAlignment="1">
      <alignment horizontal="justify" vertical="center"/>
    </xf>
    <xf numFmtId="0" fontId="23" fillId="0" borderId="0" xfId="0" applyFont="1" applyAlignment="1">
      <alignment vertical="center"/>
    </xf>
    <xf numFmtId="0" fontId="15" fillId="3" borderId="18" xfId="1" applyFont="1" applyFill="1" applyBorder="1" applyAlignment="1">
      <alignment horizontal="center" vertical="center" wrapText="1"/>
    </xf>
    <xf numFmtId="0" fontId="15" fillId="3" borderId="19"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9" fillId="3" borderId="11" xfId="1" applyFont="1" applyFill="1" applyBorder="1" applyAlignment="1">
      <alignment horizontal="left" vertical="center"/>
    </xf>
    <xf numFmtId="0" fontId="19" fillId="3" borderId="12" xfId="1" applyFont="1" applyFill="1" applyBorder="1" applyAlignment="1">
      <alignment horizontal="left" vertical="center"/>
    </xf>
    <xf numFmtId="0" fontId="19" fillId="3" borderId="13" xfId="1" applyFont="1" applyFill="1" applyBorder="1" applyAlignment="1">
      <alignment horizontal="left" vertical="center"/>
    </xf>
    <xf numFmtId="165" fontId="19" fillId="3" borderId="11" xfId="1" applyNumberFormat="1" applyFont="1" applyFill="1" applyBorder="1" applyAlignment="1">
      <alignment horizontal="left" vertical="center"/>
    </xf>
    <xf numFmtId="165" fontId="19" fillId="3" borderId="12" xfId="1" applyNumberFormat="1" applyFont="1" applyFill="1" applyBorder="1" applyAlignment="1">
      <alignment horizontal="left" vertical="center"/>
    </xf>
    <xf numFmtId="165" fontId="19" fillId="3" borderId="13" xfId="1" applyNumberFormat="1" applyFont="1" applyFill="1" applyBorder="1" applyAlignment="1">
      <alignment horizontal="left" vertical="center"/>
    </xf>
    <xf numFmtId="0" fontId="4" fillId="2" borderId="0" xfId="1" applyFont="1" applyFill="1" applyAlignment="1">
      <alignment horizontal="right" vertical="center"/>
    </xf>
    <xf numFmtId="0" fontId="5" fillId="0" borderId="0" xfId="1" applyFont="1" applyAlignment="1">
      <alignment horizontal="center" vertical="center" wrapText="1"/>
    </xf>
    <xf numFmtId="0" fontId="8" fillId="2" borderId="1" xfId="1" applyFont="1" applyFill="1" applyBorder="1" applyAlignment="1">
      <alignment horizontal="center" vertical="center" wrapText="1"/>
    </xf>
    <xf numFmtId="0" fontId="8" fillId="2" borderId="0" xfId="1" applyFont="1" applyFill="1" applyAlignment="1">
      <alignment horizontal="center" vertical="center" wrapText="1"/>
    </xf>
    <xf numFmtId="0" fontId="4" fillId="3" borderId="2" xfId="1" applyFont="1" applyFill="1" applyBorder="1" applyAlignment="1">
      <alignment horizontal="center" vertical="center"/>
    </xf>
    <xf numFmtId="0" fontId="4" fillId="3" borderId="7" xfId="1" applyFont="1" applyFill="1" applyBorder="1" applyAlignment="1">
      <alignment horizontal="center" vertical="center"/>
    </xf>
    <xf numFmtId="0" fontId="9" fillId="3" borderId="3"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7" fillId="2" borderId="6" xfId="1" applyFont="1" applyFill="1" applyBorder="1" applyAlignment="1">
      <alignment horizontal="left" vertical="center"/>
    </xf>
    <xf numFmtId="1" fontId="11" fillId="3" borderId="11" xfId="1" applyNumberFormat="1" applyFont="1" applyFill="1" applyBorder="1" applyAlignment="1">
      <alignment horizontal="center" vertical="center"/>
    </xf>
    <xf numFmtId="1" fontId="11" fillId="3" borderId="12" xfId="1" applyNumberFormat="1" applyFont="1" applyFill="1" applyBorder="1" applyAlignment="1">
      <alignment horizontal="center" vertical="center"/>
    </xf>
    <xf numFmtId="1" fontId="11" fillId="3" borderId="13" xfId="1" applyNumberFormat="1" applyFont="1" applyFill="1" applyBorder="1" applyAlignment="1">
      <alignment horizontal="center" vertical="center"/>
    </xf>
    <xf numFmtId="0" fontId="13" fillId="3" borderId="14" xfId="1" applyFont="1" applyFill="1" applyBorder="1" applyAlignment="1">
      <alignment horizontal="left" vertical="center"/>
    </xf>
    <xf numFmtId="0" fontId="13" fillId="3" borderId="15" xfId="1" applyFont="1" applyFill="1" applyBorder="1" applyAlignment="1">
      <alignment horizontal="left" vertical="center"/>
    </xf>
    <xf numFmtId="0" fontId="13" fillId="3" borderId="16" xfId="1" applyFont="1" applyFill="1" applyBorder="1" applyAlignment="1">
      <alignment horizontal="left" vertical="center"/>
    </xf>
    <xf numFmtId="0" fontId="17" fillId="2" borderId="6" xfId="1" applyFont="1" applyFill="1" applyBorder="1" applyAlignment="1">
      <alignment horizontal="left" vertical="center" wrapText="1"/>
    </xf>
    <xf numFmtId="0" fontId="17" fillId="0" borderId="6" xfId="1" applyFont="1" applyBorder="1" applyAlignment="1">
      <alignment horizontal="left" vertical="center" wrapText="1"/>
    </xf>
    <xf numFmtId="0" fontId="17" fillId="0" borderId="6" xfId="1" applyFont="1" applyBorder="1" applyAlignment="1">
      <alignment horizontal="left" vertical="center"/>
    </xf>
    <xf numFmtId="14" fontId="16" fillId="0" borderId="0" xfId="1" applyNumberFormat="1" applyFont="1" applyAlignment="1">
      <alignment horizontal="left" vertical="center"/>
    </xf>
    <xf numFmtId="0" fontId="4" fillId="0" borderId="11" xfId="1" applyFont="1" applyBorder="1" applyAlignment="1">
      <alignment horizontal="right" vertical="center"/>
    </xf>
    <xf numFmtId="0" fontId="4" fillId="0" borderId="12" xfId="1" applyFont="1" applyBorder="1" applyAlignment="1">
      <alignment horizontal="right" vertical="center"/>
    </xf>
    <xf numFmtId="0" fontId="4" fillId="0" borderId="13" xfId="1" applyFont="1" applyBorder="1" applyAlignment="1">
      <alignment horizontal="right" vertical="center"/>
    </xf>
    <xf numFmtId="0" fontId="16" fillId="0" borderId="11" xfId="1" applyFont="1" applyBorder="1" applyAlignment="1">
      <alignment horizontal="right" vertical="center"/>
    </xf>
    <xf numFmtId="0" fontId="16" fillId="0" borderId="12" xfId="1" applyFont="1" applyBorder="1" applyAlignment="1">
      <alignment horizontal="right" vertical="center"/>
    </xf>
    <xf numFmtId="0" fontId="16" fillId="0" borderId="13" xfId="1" applyFont="1" applyBorder="1" applyAlignment="1">
      <alignment horizontal="right" vertical="center"/>
    </xf>
    <xf numFmtId="0" fontId="20" fillId="0" borderId="11" xfId="1" applyFont="1" applyBorder="1" applyAlignment="1">
      <alignment horizontal="right" vertical="center"/>
    </xf>
    <xf numFmtId="0" fontId="20" fillId="0" borderId="12" xfId="1" applyFont="1" applyBorder="1" applyAlignment="1">
      <alignment horizontal="right" vertical="center"/>
    </xf>
    <xf numFmtId="0" fontId="20" fillId="0" borderId="13" xfId="1" applyFont="1" applyBorder="1" applyAlignment="1">
      <alignment horizontal="right" vertical="center"/>
    </xf>
  </cellXfs>
  <cellStyles count="9">
    <cellStyle name="Hipersaite 2" xfId="4" xr:uid="{00000000-0005-0000-0000-000000000000}"/>
    <cellStyle name="Komats 2" xfId="2" xr:uid="{00000000-0005-0000-0000-000001000000}"/>
    <cellStyle name="Normal 2 2" xfId="8" xr:uid="{00000000-0005-0000-0000-000002000000}"/>
    <cellStyle name="Parasts" xfId="0" builtinId="0"/>
    <cellStyle name="Parasts 2" xfId="1" xr:uid="{00000000-0005-0000-0000-000004000000}"/>
    <cellStyle name="Parasts 3" xfId="5" xr:uid="{00000000-0005-0000-0000-000005000000}"/>
    <cellStyle name="Parasts 4" xfId="7" xr:uid="{00000000-0005-0000-0000-000006000000}"/>
    <cellStyle name="Parasts 5" xfId="6" xr:uid="{00000000-0005-0000-0000-000007000000}"/>
    <cellStyle name="Procenti 2"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6"/>
  <sheetViews>
    <sheetView zoomScale="90" zoomScaleNormal="90" workbookViewId="0">
      <pane ySplit="7" topLeftCell="A8" activePane="bottomLeft" state="frozen"/>
      <selection activeCell="D12" sqref="D12"/>
      <selection pane="bottomLeft" activeCell="L53" sqref="L53"/>
    </sheetView>
  </sheetViews>
  <sheetFormatPr defaultColWidth="8.88671875" defaultRowHeight="13.8" outlineLevelRow="1" x14ac:dyDescent="0.3"/>
  <cols>
    <col min="1" max="1" width="2.44140625" style="3" customWidth="1"/>
    <col min="2" max="2" width="9.88671875" style="2" bestFit="1" customWidth="1"/>
    <col min="3" max="3" width="8.88671875" style="2"/>
    <col min="4" max="4" width="26.5546875" style="2" customWidth="1"/>
    <col min="5" max="5" width="19.109375" style="4" customWidth="1"/>
    <col min="6" max="6" width="10.109375" style="3" customWidth="1"/>
    <col min="7" max="7" width="23.44140625" style="4" customWidth="1"/>
    <col min="8" max="8" width="17.5546875" style="5" customWidth="1"/>
    <col min="9" max="10" width="13" style="2" customWidth="1"/>
    <col min="11" max="16384" width="8.88671875" style="2"/>
  </cols>
  <sheetData>
    <row r="1" spans="1:10" ht="76.5" hidden="1" customHeight="1" outlineLevel="1" x14ac:dyDescent="0.3">
      <c r="A1" s="1"/>
      <c r="E1" s="3"/>
      <c r="G1" s="50" t="s">
        <v>0</v>
      </c>
      <c r="H1" s="50"/>
    </row>
    <row r="2" spans="1:10" ht="45.6" hidden="1" customHeight="1" outlineLevel="1" x14ac:dyDescent="0.3">
      <c r="A2" s="51" t="s">
        <v>1</v>
      </c>
      <c r="B2" s="51"/>
      <c r="C2" s="51"/>
      <c r="D2" s="51"/>
      <c r="E2" s="51"/>
      <c r="F2" s="51"/>
      <c r="G2" s="51"/>
      <c r="H2" s="51"/>
    </row>
    <row r="3" spans="1:10" hidden="1" outlineLevel="1" x14ac:dyDescent="0.3"/>
    <row r="4" spans="1:10" ht="76.650000000000006" hidden="1" customHeight="1" outlineLevel="1" x14ac:dyDescent="0.3">
      <c r="A4" s="52" t="s">
        <v>2</v>
      </c>
      <c r="B4" s="53"/>
      <c r="C4" s="53"/>
      <c r="D4" s="53"/>
      <c r="E4" s="53"/>
      <c r="F4" s="53"/>
      <c r="G4" s="53"/>
      <c r="H4" s="53"/>
    </row>
    <row r="5" spans="1:10" ht="15.75" hidden="1" customHeight="1" outlineLevel="1" x14ac:dyDescent="0.3">
      <c r="B5" s="6"/>
      <c r="C5" s="6"/>
      <c r="D5" s="6"/>
      <c r="F5" s="7"/>
    </row>
    <row r="6" spans="1:10" ht="23.1" customHeight="1" collapsed="1" x14ac:dyDescent="0.3">
      <c r="A6" s="54"/>
      <c r="B6" s="56" t="s">
        <v>3</v>
      </c>
      <c r="C6" s="56"/>
      <c r="D6" s="56"/>
      <c r="E6" s="56" t="s">
        <v>4</v>
      </c>
      <c r="F6" s="58" t="s">
        <v>5</v>
      </c>
      <c r="G6" s="60" t="s">
        <v>6</v>
      </c>
      <c r="H6" s="62" t="s">
        <v>7</v>
      </c>
      <c r="I6" s="41" t="s">
        <v>37</v>
      </c>
      <c r="J6" s="41" t="s">
        <v>38</v>
      </c>
    </row>
    <row r="7" spans="1:10" s="8" customFormat="1" ht="32.1" customHeight="1" x14ac:dyDescent="0.3">
      <c r="A7" s="55"/>
      <c r="B7" s="57"/>
      <c r="C7" s="57"/>
      <c r="D7" s="57"/>
      <c r="E7" s="57"/>
      <c r="F7" s="59"/>
      <c r="G7" s="61"/>
      <c r="H7" s="62"/>
      <c r="I7" s="42"/>
      <c r="J7" s="42"/>
    </row>
    <row r="8" spans="1:10" s="9" customFormat="1" ht="5.4" hidden="1" customHeight="1" x14ac:dyDescent="0.3">
      <c r="A8" s="28"/>
      <c r="B8" s="64"/>
      <c r="C8" s="65"/>
      <c r="D8" s="66"/>
      <c r="E8" s="28"/>
      <c r="F8" s="28"/>
      <c r="G8" s="29"/>
      <c r="H8" s="30"/>
      <c r="I8" s="42"/>
      <c r="J8" s="42"/>
    </row>
    <row r="9" spans="1:10" s="10" customFormat="1" ht="16.350000000000001" customHeight="1" x14ac:dyDescent="0.3">
      <c r="A9" s="67" t="s">
        <v>8</v>
      </c>
      <c r="B9" s="68"/>
      <c r="C9" s="68"/>
      <c r="D9" s="68"/>
      <c r="E9" s="68"/>
      <c r="F9" s="68"/>
      <c r="G9" s="69"/>
      <c r="H9" s="31"/>
      <c r="I9" s="43"/>
      <c r="J9" s="43"/>
    </row>
    <row r="10" spans="1:10" s="10" customFormat="1" ht="14.4" customHeight="1" x14ac:dyDescent="0.25">
      <c r="A10" s="11"/>
      <c r="B10" s="63" t="s">
        <v>9</v>
      </c>
      <c r="C10" s="63"/>
      <c r="D10" s="63"/>
      <c r="E10" s="12" t="s">
        <v>10</v>
      </c>
      <c r="F10" s="23">
        <v>30000</v>
      </c>
      <c r="G10" s="12">
        <v>12</v>
      </c>
      <c r="H10" s="13">
        <f>F10*G10</f>
        <v>360000</v>
      </c>
      <c r="I10" s="25"/>
      <c r="J10" s="25"/>
    </row>
    <row r="11" spans="1:10" s="10" customFormat="1" x14ac:dyDescent="0.25">
      <c r="A11" s="11"/>
      <c r="B11" s="63" t="s">
        <v>11</v>
      </c>
      <c r="C11" s="63"/>
      <c r="D11" s="63"/>
      <c r="E11" s="12" t="s">
        <v>10</v>
      </c>
      <c r="F11" s="23">
        <v>44522.6</v>
      </c>
      <c r="G11" s="11">
        <v>12</v>
      </c>
      <c r="H11" s="13">
        <f t="shared" ref="H11:H16" si="0">F11*G11</f>
        <v>534271.19999999995</v>
      </c>
      <c r="I11" s="25"/>
      <c r="J11" s="25"/>
    </row>
    <row r="12" spans="1:10" s="10" customFormat="1" x14ac:dyDescent="0.25">
      <c r="A12" s="11"/>
      <c r="B12" s="63" t="s">
        <v>12</v>
      </c>
      <c r="C12" s="63"/>
      <c r="D12" s="63"/>
      <c r="E12" s="12" t="s">
        <v>10</v>
      </c>
      <c r="F12" s="23">
        <v>22922.02</v>
      </c>
      <c r="G12" s="11">
        <v>12</v>
      </c>
      <c r="H12" s="13">
        <f t="shared" si="0"/>
        <v>275064.24</v>
      </c>
      <c r="I12" s="25"/>
      <c r="J12" s="25"/>
    </row>
    <row r="13" spans="1:10" s="10" customFormat="1" x14ac:dyDescent="0.25">
      <c r="A13" s="11"/>
      <c r="B13" s="63" t="s">
        <v>13</v>
      </c>
      <c r="C13" s="63"/>
      <c r="D13" s="63"/>
      <c r="E13" s="12" t="s">
        <v>10</v>
      </c>
      <c r="F13" s="23">
        <f>71163.7-F12</f>
        <v>48241.679999999993</v>
      </c>
      <c r="G13" s="11">
        <v>12</v>
      </c>
      <c r="H13" s="13">
        <f t="shared" si="0"/>
        <v>578900.15999999992</v>
      </c>
      <c r="I13" s="25"/>
      <c r="J13" s="25"/>
    </row>
    <row r="14" spans="1:10" s="10" customFormat="1" ht="23.4" customHeight="1" x14ac:dyDescent="0.3">
      <c r="A14" s="11"/>
      <c r="B14" s="63" t="s">
        <v>14</v>
      </c>
      <c r="C14" s="63"/>
      <c r="D14" s="63"/>
      <c r="E14" s="12" t="s">
        <v>15</v>
      </c>
      <c r="F14" s="12">
        <v>1</v>
      </c>
      <c r="G14" s="11">
        <v>12</v>
      </c>
      <c r="H14" s="13">
        <f t="shared" si="0"/>
        <v>12</v>
      </c>
      <c r="I14" s="25"/>
      <c r="J14" s="25"/>
    </row>
    <row r="15" spans="1:10" s="10" customFormat="1" ht="25.65" customHeight="1" x14ac:dyDescent="0.3">
      <c r="A15" s="11"/>
      <c r="B15" s="70" t="s">
        <v>16</v>
      </c>
      <c r="C15" s="70"/>
      <c r="D15" s="70"/>
      <c r="E15" s="12" t="s">
        <v>15</v>
      </c>
      <c r="F15" s="12">
        <v>1</v>
      </c>
      <c r="G15" s="11">
        <v>4</v>
      </c>
      <c r="H15" s="13">
        <f t="shared" si="0"/>
        <v>4</v>
      </c>
      <c r="I15" s="25"/>
      <c r="J15" s="25"/>
    </row>
    <row r="16" spans="1:10" s="10" customFormat="1" x14ac:dyDescent="0.3">
      <c r="A16" s="11"/>
      <c r="B16" s="63" t="s">
        <v>17</v>
      </c>
      <c r="C16" s="63"/>
      <c r="D16" s="63"/>
      <c r="E16" s="12" t="s">
        <v>15</v>
      </c>
      <c r="F16" s="12">
        <v>1</v>
      </c>
      <c r="G16" s="11">
        <v>12</v>
      </c>
      <c r="H16" s="13">
        <f t="shared" si="0"/>
        <v>12</v>
      </c>
      <c r="I16" s="25"/>
      <c r="J16" s="25"/>
    </row>
    <row r="17" spans="1:10" s="10" customFormat="1" ht="16.350000000000001" customHeight="1" x14ac:dyDescent="0.3">
      <c r="A17" s="44" t="s">
        <v>18</v>
      </c>
      <c r="B17" s="45"/>
      <c r="C17" s="45"/>
      <c r="D17" s="45"/>
      <c r="E17" s="45"/>
      <c r="F17" s="45"/>
      <c r="G17" s="45"/>
      <c r="H17" s="45"/>
      <c r="I17" s="45"/>
      <c r="J17" s="46"/>
    </row>
    <row r="18" spans="1:10" s="18" customFormat="1" x14ac:dyDescent="0.3">
      <c r="A18" s="12"/>
      <c r="B18" s="63" t="s">
        <v>9</v>
      </c>
      <c r="C18" s="63"/>
      <c r="D18" s="63"/>
      <c r="E18" s="12" t="s">
        <v>10</v>
      </c>
      <c r="F18" s="16">
        <v>49000</v>
      </c>
      <c r="G18" s="12">
        <v>12</v>
      </c>
      <c r="H18" s="17">
        <f>F18*G18</f>
        <v>588000</v>
      </c>
      <c r="I18" s="26"/>
      <c r="J18" s="26"/>
    </row>
    <row r="19" spans="1:10" s="18" customFormat="1" x14ac:dyDescent="0.3">
      <c r="A19" s="12"/>
      <c r="B19" s="63" t="s">
        <v>19</v>
      </c>
      <c r="C19" s="63"/>
      <c r="D19" s="63"/>
      <c r="E19" s="12" t="s">
        <v>10</v>
      </c>
      <c r="F19" s="16">
        <v>103249.35</v>
      </c>
      <c r="G19" s="12">
        <v>6</v>
      </c>
      <c r="H19" s="17">
        <f>F19*G19</f>
        <v>619496.10000000009</v>
      </c>
      <c r="I19" s="26"/>
      <c r="J19" s="26"/>
    </row>
    <row r="20" spans="1:10" s="18" customFormat="1" x14ac:dyDescent="0.3">
      <c r="A20" s="12"/>
      <c r="B20" s="63" t="s">
        <v>12</v>
      </c>
      <c r="C20" s="63"/>
      <c r="D20" s="63"/>
      <c r="E20" s="12" t="s">
        <v>10</v>
      </c>
      <c r="F20" s="16">
        <f>10633.73+5049.75+3131.03+3665.84+5945.22+8939.14+10554.1</f>
        <v>47918.81</v>
      </c>
      <c r="G20" s="12">
        <v>7</v>
      </c>
      <c r="H20" s="17">
        <f t="shared" ref="H20:H28" si="1">F20*G20</f>
        <v>335431.67</v>
      </c>
      <c r="I20" s="26"/>
      <c r="J20" s="26"/>
    </row>
    <row r="21" spans="1:10" s="18" customFormat="1" x14ac:dyDescent="0.3">
      <c r="A21" s="12"/>
      <c r="B21" s="63" t="s">
        <v>13</v>
      </c>
      <c r="C21" s="63"/>
      <c r="D21" s="63"/>
      <c r="E21" s="12" t="s">
        <v>10</v>
      </c>
      <c r="F21" s="16">
        <f>221108.02-F20-F19</f>
        <v>69939.859999999986</v>
      </c>
      <c r="G21" s="12">
        <v>8</v>
      </c>
      <c r="H21" s="17">
        <f t="shared" si="1"/>
        <v>559518.87999999989</v>
      </c>
      <c r="I21" s="26"/>
      <c r="J21" s="26"/>
    </row>
    <row r="22" spans="1:10" s="18" customFormat="1" x14ac:dyDescent="0.3">
      <c r="A22" s="12"/>
      <c r="B22" s="63" t="s">
        <v>14</v>
      </c>
      <c r="C22" s="63"/>
      <c r="D22" s="63"/>
      <c r="E22" s="12" t="s">
        <v>15</v>
      </c>
      <c r="F22" s="12">
        <v>1</v>
      </c>
      <c r="G22" s="12">
        <v>12</v>
      </c>
      <c r="H22" s="17">
        <f t="shared" si="1"/>
        <v>12</v>
      </c>
      <c r="I22" s="26"/>
      <c r="J22" s="26"/>
    </row>
    <row r="23" spans="1:10" s="18" customFormat="1" ht="24.6" customHeight="1" x14ac:dyDescent="0.3">
      <c r="A23" s="12"/>
      <c r="B23" s="70" t="s">
        <v>20</v>
      </c>
      <c r="C23" s="70"/>
      <c r="D23" s="70"/>
      <c r="E23" s="12" t="s">
        <v>15</v>
      </c>
      <c r="F23" s="12">
        <v>1</v>
      </c>
      <c r="G23" s="12">
        <v>4</v>
      </c>
      <c r="H23" s="17">
        <f t="shared" si="1"/>
        <v>4</v>
      </c>
      <c r="I23" s="26"/>
      <c r="J23" s="26"/>
    </row>
    <row r="24" spans="1:10" s="18" customFormat="1" x14ac:dyDescent="0.3">
      <c r="A24" s="12"/>
      <c r="B24" s="63" t="s">
        <v>17</v>
      </c>
      <c r="C24" s="63"/>
      <c r="D24" s="63"/>
      <c r="E24" s="12" t="s">
        <v>15</v>
      </c>
      <c r="F24" s="12">
        <v>1</v>
      </c>
      <c r="G24" s="12">
        <v>12</v>
      </c>
      <c r="H24" s="17">
        <f t="shared" si="1"/>
        <v>12</v>
      </c>
      <c r="I24" s="26"/>
      <c r="J24" s="26"/>
    </row>
    <row r="25" spans="1:10" s="18" customFormat="1" x14ac:dyDescent="0.3">
      <c r="A25" s="12"/>
      <c r="B25" s="70" t="s">
        <v>21</v>
      </c>
      <c r="C25" s="70"/>
      <c r="D25" s="70"/>
      <c r="E25" s="12" t="s">
        <v>10</v>
      </c>
      <c r="F25" s="16">
        <v>32000</v>
      </c>
      <c r="G25" s="12">
        <v>12</v>
      </c>
      <c r="H25" s="17">
        <f t="shared" si="1"/>
        <v>384000</v>
      </c>
      <c r="I25" s="26"/>
      <c r="J25" s="26"/>
    </row>
    <row r="26" spans="1:10" s="22" customFormat="1" ht="36" customHeight="1" x14ac:dyDescent="0.3">
      <c r="A26" s="12"/>
      <c r="B26" s="70" t="s">
        <v>22</v>
      </c>
      <c r="C26" s="70"/>
      <c r="D26" s="70"/>
      <c r="E26" s="12" t="s">
        <v>23</v>
      </c>
      <c r="F26" s="12">
        <v>24</v>
      </c>
      <c r="G26" s="12">
        <v>12</v>
      </c>
      <c r="H26" s="17">
        <f t="shared" si="1"/>
        <v>288</v>
      </c>
      <c r="I26" s="27"/>
      <c r="J26" s="27"/>
    </row>
    <row r="27" spans="1:10" s="18" customFormat="1" x14ac:dyDescent="0.3">
      <c r="A27" s="12"/>
      <c r="B27" s="70" t="s">
        <v>24</v>
      </c>
      <c r="C27" s="70"/>
      <c r="D27" s="70"/>
      <c r="E27" s="12" t="s">
        <v>10</v>
      </c>
      <c r="F27" s="16">
        <v>43300</v>
      </c>
      <c r="G27" s="12">
        <v>12</v>
      </c>
      <c r="H27" s="17">
        <f t="shared" si="1"/>
        <v>519600</v>
      </c>
      <c r="I27" s="26"/>
      <c r="J27" s="26"/>
    </row>
    <row r="28" spans="1:10" s="10" customFormat="1" x14ac:dyDescent="0.3">
      <c r="A28" s="11"/>
      <c r="B28" s="71" t="s">
        <v>25</v>
      </c>
      <c r="C28" s="71"/>
      <c r="D28" s="71"/>
      <c r="E28" s="11" t="s">
        <v>10</v>
      </c>
      <c r="F28" s="15">
        <v>5981.24</v>
      </c>
      <c r="G28" s="11">
        <v>4</v>
      </c>
      <c r="H28" s="14">
        <f t="shared" si="1"/>
        <v>23924.959999999999</v>
      </c>
      <c r="I28" s="25"/>
      <c r="J28" s="25"/>
    </row>
    <row r="29" spans="1:10" s="10" customFormat="1" ht="16.350000000000001" customHeight="1" x14ac:dyDescent="0.3">
      <c r="A29" s="47" t="s">
        <v>26</v>
      </c>
      <c r="B29" s="48"/>
      <c r="C29" s="48"/>
      <c r="D29" s="48"/>
      <c r="E29" s="48"/>
      <c r="F29" s="48"/>
      <c r="G29" s="48"/>
      <c r="H29" s="48"/>
      <c r="I29" s="48"/>
      <c r="J29" s="49"/>
    </row>
    <row r="30" spans="1:10" s="10" customFormat="1" x14ac:dyDescent="0.3">
      <c r="A30" s="11"/>
      <c r="B30" s="63" t="s">
        <v>9</v>
      </c>
      <c r="C30" s="63"/>
      <c r="D30" s="63"/>
      <c r="E30" s="12" t="s">
        <v>10</v>
      </c>
      <c r="F30" s="16">
        <v>17000</v>
      </c>
      <c r="G30" s="12">
        <v>12</v>
      </c>
      <c r="H30" s="14">
        <f>F30*G30</f>
        <v>204000</v>
      </c>
      <c r="I30" s="25"/>
      <c r="J30" s="25"/>
    </row>
    <row r="31" spans="1:10" s="10" customFormat="1" x14ac:dyDescent="0.3">
      <c r="A31" s="11"/>
      <c r="B31" s="63" t="s">
        <v>12</v>
      </c>
      <c r="C31" s="63"/>
      <c r="D31" s="63"/>
      <c r="E31" s="12" t="s">
        <v>10</v>
      </c>
      <c r="F31" s="16">
        <f>7631.97</f>
        <v>7631.97</v>
      </c>
      <c r="G31" s="12">
        <v>12</v>
      </c>
      <c r="H31" s="14">
        <f t="shared" ref="H31:H35" si="2">F31*G31</f>
        <v>91583.64</v>
      </c>
      <c r="I31" s="25"/>
      <c r="J31" s="25"/>
    </row>
    <row r="32" spans="1:10" s="10" customFormat="1" x14ac:dyDescent="0.3">
      <c r="A32" s="11"/>
      <c r="B32" s="63" t="s">
        <v>13</v>
      </c>
      <c r="C32" s="63"/>
      <c r="D32" s="63"/>
      <c r="E32" s="12" t="s">
        <v>10</v>
      </c>
      <c r="F32" s="16">
        <f>38214.57-F31</f>
        <v>30582.6</v>
      </c>
      <c r="G32" s="12">
        <v>12</v>
      </c>
      <c r="H32" s="14">
        <f t="shared" si="2"/>
        <v>366991.19999999995</v>
      </c>
      <c r="I32" s="25"/>
      <c r="J32" s="25"/>
    </row>
    <row r="33" spans="1:10" s="10" customFormat="1" x14ac:dyDescent="0.3">
      <c r="A33" s="11"/>
      <c r="B33" s="63" t="s">
        <v>14</v>
      </c>
      <c r="C33" s="63"/>
      <c r="D33" s="63"/>
      <c r="E33" s="12" t="s">
        <v>15</v>
      </c>
      <c r="F33" s="12">
        <v>1</v>
      </c>
      <c r="G33" s="12">
        <v>12</v>
      </c>
      <c r="H33" s="14">
        <f t="shared" si="2"/>
        <v>12</v>
      </c>
      <c r="I33" s="25"/>
      <c r="J33" s="25"/>
    </row>
    <row r="34" spans="1:10" s="10" customFormat="1" ht="25.65" customHeight="1" x14ac:dyDescent="0.3">
      <c r="A34" s="11"/>
      <c r="B34" s="70" t="s">
        <v>20</v>
      </c>
      <c r="C34" s="70"/>
      <c r="D34" s="70"/>
      <c r="E34" s="12" t="s">
        <v>15</v>
      </c>
      <c r="F34" s="12">
        <v>1</v>
      </c>
      <c r="G34" s="12">
        <v>4</v>
      </c>
      <c r="H34" s="14">
        <f t="shared" si="2"/>
        <v>4</v>
      </c>
      <c r="I34" s="25"/>
      <c r="J34" s="25"/>
    </row>
    <row r="35" spans="1:10" s="10" customFormat="1" x14ac:dyDescent="0.3">
      <c r="A35" s="11"/>
      <c r="B35" s="72" t="s">
        <v>17</v>
      </c>
      <c r="C35" s="72"/>
      <c r="D35" s="72"/>
      <c r="E35" s="11" t="s">
        <v>15</v>
      </c>
      <c r="F35" s="11">
        <v>1</v>
      </c>
      <c r="G35" s="11">
        <v>1</v>
      </c>
      <c r="H35" s="14">
        <f t="shared" si="2"/>
        <v>1</v>
      </c>
      <c r="I35" s="25"/>
      <c r="J35" s="25"/>
    </row>
    <row r="36" spans="1:10" s="10" customFormat="1" ht="16.350000000000001" customHeight="1" x14ac:dyDescent="0.3">
      <c r="A36" s="44" t="s">
        <v>27</v>
      </c>
      <c r="B36" s="45"/>
      <c r="C36" s="45"/>
      <c r="D36" s="45"/>
      <c r="E36" s="45"/>
      <c r="F36" s="45"/>
      <c r="G36" s="45"/>
      <c r="H36" s="45"/>
      <c r="I36" s="45"/>
      <c r="J36" s="46"/>
    </row>
    <row r="37" spans="1:10" s="18" customFormat="1" x14ac:dyDescent="0.3">
      <c r="A37" s="12"/>
      <c r="B37" s="63" t="s">
        <v>9</v>
      </c>
      <c r="C37" s="63"/>
      <c r="D37" s="63"/>
      <c r="E37" s="12" t="s">
        <v>10</v>
      </c>
      <c r="F37" s="16">
        <v>18000</v>
      </c>
      <c r="G37" s="12">
        <v>12</v>
      </c>
      <c r="H37" s="17">
        <f>F37*G37</f>
        <v>216000</v>
      </c>
      <c r="I37" s="26"/>
      <c r="J37" s="26"/>
    </row>
    <row r="38" spans="1:10" s="10" customFormat="1" x14ac:dyDescent="0.3">
      <c r="A38" s="11"/>
      <c r="B38" s="63" t="s">
        <v>12</v>
      </c>
      <c r="C38" s="63"/>
      <c r="D38" s="63"/>
      <c r="E38" s="12" t="s">
        <v>10</v>
      </c>
      <c r="F38" s="16">
        <f>3738.45+6787.24+926.76+5636.29</f>
        <v>17088.739999999998</v>
      </c>
      <c r="G38" s="12">
        <v>12</v>
      </c>
      <c r="H38" s="17">
        <f t="shared" ref="H38:H42" si="3">F38*G38</f>
        <v>205064.87999999998</v>
      </c>
      <c r="I38" s="25"/>
      <c r="J38" s="25"/>
    </row>
    <row r="39" spans="1:10" s="10" customFormat="1" x14ac:dyDescent="0.3">
      <c r="A39" s="11"/>
      <c r="B39" s="63" t="s">
        <v>13</v>
      </c>
      <c r="C39" s="63"/>
      <c r="D39" s="63"/>
      <c r="E39" s="12" t="s">
        <v>10</v>
      </c>
      <c r="F39" s="16">
        <f>35438.39-F38</f>
        <v>18349.650000000001</v>
      </c>
      <c r="G39" s="12">
        <v>12</v>
      </c>
      <c r="H39" s="17">
        <f t="shared" si="3"/>
        <v>220195.80000000002</v>
      </c>
      <c r="I39" s="25"/>
      <c r="J39" s="25"/>
    </row>
    <row r="40" spans="1:10" s="10" customFormat="1" x14ac:dyDescent="0.3">
      <c r="A40" s="11"/>
      <c r="B40" s="63" t="s">
        <v>14</v>
      </c>
      <c r="C40" s="63"/>
      <c r="D40" s="63"/>
      <c r="E40" s="12" t="s">
        <v>15</v>
      </c>
      <c r="F40" s="12">
        <v>1</v>
      </c>
      <c r="G40" s="12">
        <v>12</v>
      </c>
      <c r="H40" s="17">
        <f t="shared" si="3"/>
        <v>12</v>
      </c>
      <c r="I40" s="25"/>
      <c r="J40" s="25"/>
    </row>
    <row r="41" spans="1:10" s="10" customFormat="1" ht="24" customHeight="1" x14ac:dyDescent="0.3">
      <c r="A41" s="11"/>
      <c r="B41" s="70" t="s">
        <v>20</v>
      </c>
      <c r="C41" s="70"/>
      <c r="D41" s="70"/>
      <c r="E41" s="12" t="s">
        <v>15</v>
      </c>
      <c r="F41" s="12">
        <v>1</v>
      </c>
      <c r="G41" s="12">
        <v>4</v>
      </c>
      <c r="H41" s="17">
        <f t="shared" si="3"/>
        <v>4</v>
      </c>
      <c r="I41" s="25"/>
      <c r="J41" s="25"/>
    </row>
    <row r="42" spans="1:10" s="10" customFormat="1" x14ac:dyDescent="0.3">
      <c r="A42" s="11"/>
      <c r="B42" s="63" t="s">
        <v>17</v>
      </c>
      <c r="C42" s="63"/>
      <c r="D42" s="63"/>
      <c r="E42" s="12" t="s">
        <v>15</v>
      </c>
      <c r="F42" s="12">
        <v>1</v>
      </c>
      <c r="G42" s="12">
        <v>1</v>
      </c>
      <c r="H42" s="17">
        <f t="shared" si="3"/>
        <v>1</v>
      </c>
      <c r="I42" s="25"/>
      <c r="J42" s="25"/>
    </row>
    <row r="43" spans="1:10" s="10" customFormat="1" ht="16.350000000000001" customHeight="1" x14ac:dyDescent="0.3">
      <c r="A43" s="44" t="s">
        <v>28</v>
      </c>
      <c r="B43" s="45"/>
      <c r="C43" s="45"/>
      <c r="D43" s="45"/>
      <c r="E43" s="45"/>
      <c r="F43" s="45"/>
      <c r="G43" s="45"/>
      <c r="H43" s="45"/>
      <c r="I43" s="45"/>
      <c r="J43" s="46"/>
    </row>
    <row r="44" spans="1:10" s="18" customFormat="1" x14ac:dyDescent="0.3">
      <c r="A44" s="12"/>
      <c r="B44" s="63" t="s">
        <v>9</v>
      </c>
      <c r="C44" s="63"/>
      <c r="D44" s="63"/>
      <c r="E44" s="12" t="s">
        <v>10</v>
      </c>
      <c r="F44" s="16">
        <v>10000</v>
      </c>
      <c r="G44" s="12">
        <v>12</v>
      </c>
      <c r="H44" s="17">
        <f>F44*G44</f>
        <v>120000</v>
      </c>
      <c r="I44" s="26"/>
      <c r="J44" s="26"/>
    </row>
    <row r="45" spans="1:10" s="10" customFormat="1" x14ac:dyDescent="0.3">
      <c r="A45" s="11"/>
      <c r="B45" s="63" t="s">
        <v>12</v>
      </c>
      <c r="C45" s="63"/>
      <c r="D45" s="63"/>
      <c r="E45" s="12" t="s">
        <v>10</v>
      </c>
      <c r="F45" s="16">
        <v>20809.32</v>
      </c>
      <c r="G45" s="11">
        <v>12</v>
      </c>
      <c r="H45" s="17">
        <f t="shared" ref="H45:H49" si="4">F45*G45</f>
        <v>249711.84</v>
      </c>
      <c r="I45" s="25"/>
      <c r="J45" s="25"/>
    </row>
    <row r="46" spans="1:10" s="10" customFormat="1" x14ac:dyDescent="0.3">
      <c r="A46" s="11"/>
      <c r="B46" s="63" t="s">
        <v>13</v>
      </c>
      <c r="C46" s="63"/>
      <c r="D46" s="63"/>
      <c r="E46" s="12" t="s">
        <v>10</v>
      </c>
      <c r="F46" s="16">
        <v>17388.12</v>
      </c>
      <c r="G46" s="11">
        <v>12</v>
      </c>
      <c r="H46" s="17">
        <f t="shared" si="4"/>
        <v>208657.44</v>
      </c>
      <c r="I46" s="25"/>
      <c r="J46" s="25"/>
    </row>
    <row r="47" spans="1:10" s="10" customFormat="1" x14ac:dyDescent="0.3">
      <c r="A47" s="11"/>
      <c r="B47" s="63" t="s">
        <v>14</v>
      </c>
      <c r="C47" s="63"/>
      <c r="D47" s="63"/>
      <c r="E47" s="12" t="s">
        <v>15</v>
      </c>
      <c r="F47" s="12">
        <v>1</v>
      </c>
      <c r="G47" s="11">
        <v>12</v>
      </c>
      <c r="H47" s="17">
        <f t="shared" si="4"/>
        <v>12</v>
      </c>
      <c r="I47" s="25"/>
      <c r="J47" s="25"/>
    </row>
    <row r="48" spans="1:10" s="10" customFormat="1" ht="21.6" customHeight="1" x14ac:dyDescent="0.3">
      <c r="A48" s="11"/>
      <c r="B48" s="70" t="s">
        <v>20</v>
      </c>
      <c r="C48" s="70"/>
      <c r="D48" s="70"/>
      <c r="E48" s="12" t="s">
        <v>15</v>
      </c>
      <c r="F48" s="12">
        <v>1</v>
      </c>
      <c r="G48" s="11">
        <v>4</v>
      </c>
      <c r="H48" s="17">
        <f t="shared" si="4"/>
        <v>4</v>
      </c>
      <c r="I48" s="25"/>
      <c r="J48" s="25"/>
    </row>
    <row r="49" spans="1:10" s="10" customFormat="1" x14ac:dyDescent="0.3">
      <c r="A49" s="11"/>
      <c r="B49" s="72" t="s">
        <v>17</v>
      </c>
      <c r="C49" s="72"/>
      <c r="D49" s="72"/>
      <c r="E49" s="11" t="s">
        <v>15</v>
      </c>
      <c r="F49" s="11">
        <v>1</v>
      </c>
      <c r="G49" s="11">
        <v>1</v>
      </c>
      <c r="H49" s="17">
        <f t="shared" si="4"/>
        <v>1</v>
      </c>
      <c r="I49" s="25"/>
      <c r="J49" s="25"/>
    </row>
    <row r="50" spans="1:10" s="10" customFormat="1" ht="16.350000000000001" customHeight="1" x14ac:dyDescent="0.3">
      <c r="A50" s="44" t="s">
        <v>29</v>
      </c>
      <c r="B50" s="45"/>
      <c r="C50" s="45"/>
      <c r="D50" s="45"/>
      <c r="E50" s="45"/>
      <c r="F50" s="45"/>
      <c r="G50" s="45"/>
      <c r="H50" s="45"/>
      <c r="I50" s="45"/>
      <c r="J50" s="46"/>
    </row>
    <row r="51" spans="1:10" s="18" customFormat="1" x14ac:dyDescent="0.3">
      <c r="A51" s="12"/>
      <c r="B51" s="63" t="s">
        <v>9</v>
      </c>
      <c r="C51" s="63"/>
      <c r="D51" s="63"/>
      <c r="E51" s="12" t="s">
        <v>10</v>
      </c>
      <c r="F51" s="16">
        <v>8000</v>
      </c>
      <c r="G51" s="12">
        <v>12</v>
      </c>
      <c r="H51" s="17">
        <f>F51*G51</f>
        <v>96000</v>
      </c>
      <c r="I51" s="26"/>
      <c r="J51" s="26"/>
    </row>
    <row r="52" spans="1:10" s="10" customFormat="1" x14ac:dyDescent="0.3">
      <c r="A52" s="11"/>
      <c r="B52" s="63" t="s">
        <v>19</v>
      </c>
      <c r="C52" s="63"/>
      <c r="D52" s="63"/>
      <c r="E52" s="12" t="s">
        <v>10</v>
      </c>
      <c r="F52" s="16">
        <f>28773.45+13285.13</f>
        <v>42058.58</v>
      </c>
      <c r="G52" s="11">
        <v>1</v>
      </c>
      <c r="H52" s="17">
        <f t="shared" ref="H52:H56" si="5">F52*G52</f>
        <v>42058.58</v>
      </c>
      <c r="I52" s="25"/>
      <c r="J52" s="25"/>
    </row>
    <row r="53" spans="1:10" s="10" customFormat="1" ht="23.4" customHeight="1" x14ac:dyDescent="0.3">
      <c r="A53" s="11"/>
      <c r="B53" s="70" t="s">
        <v>30</v>
      </c>
      <c r="C53" s="70"/>
      <c r="D53" s="70"/>
      <c r="E53" s="12" t="s">
        <v>10</v>
      </c>
      <c r="F53" s="16">
        <v>7791.46</v>
      </c>
      <c r="G53" s="11">
        <v>12</v>
      </c>
      <c r="H53" s="17">
        <f t="shared" si="5"/>
        <v>93497.52</v>
      </c>
      <c r="I53" s="25"/>
      <c r="J53" s="25"/>
    </row>
    <row r="54" spans="1:10" s="10" customFormat="1" x14ac:dyDescent="0.3">
      <c r="A54" s="11"/>
      <c r="B54" s="63" t="s">
        <v>14</v>
      </c>
      <c r="C54" s="63"/>
      <c r="D54" s="63"/>
      <c r="E54" s="12" t="s">
        <v>15</v>
      </c>
      <c r="F54" s="12">
        <v>1</v>
      </c>
      <c r="G54" s="11">
        <v>12</v>
      </c>
      <c r="H54" s="17">
        <f t="shared" si="5"/>
        <v>12</v>
      </c>
      <c r="I54" s="25"/>
      <c r="J54" s="25"/>
    </row>
    <row r="55" spans="1:10" s="10" customFormat="1" ht="22.35" customHeight="1" x14ac:dyDescent="0.3">
      <c r="A55" s="11"/>
      <c r="B55" s="70" t="s">
        <v>20</v>
      </c>
      <c r="C55" s="70"/>
      <c r="D55" s="70"/>
      <c r="E55" s="12" t="s">
        <v>15</v>
      </c>
      <c r="F55" s="12">
        <v>1</v>
      </c>
      <c r="G55" s="11">
        <v>4</v>
      </c>
      <c r="H55" s="17">
        <f t="shared" si="5"/>
        <v>4</v>
      </c>
      <c r="I55" s="25"/>
      <c r="J55" s="25"/>
    </row>
    <row r="56" spans="1:10" s="10" customFormat="1" x14ac:dyDescent="0.3">
      <c r="A56" s="11"/>
      <c r="B56" s="63" t="s">
        <v>17</v>
      </c>
      <c r="C56" s="63"/>
      <c r="D56" s="63"/>
      <c r="E56" s="12" t="s">
        <v>15</v>
      </c>
      <c r="F56" s="12">
        <v>1</v>
      </c>
      <c r="G56" s="11">
        <v>1</v>
      </c>
      <c r="H56" s="17">
        <f t="shared" si="5"/>
        <v>1</v>
      </c>
      <c r="I56" s="25"/>
      <c r="J56" s="25"/>
    </row>
    <row r="57" spans="1:10" s="10" customFormat="1" ht="16.350000000000001" customHeight="1" x14ac:dyDescent="0.3">
      <c r="A57" s="44" t="s">
        <v>31</v>
      </c>
      <c r="B57" s="45"/>
      <c r="C57" s="45"/>
      <c r="D57" s="45"/>
      <c r="E57" s="45"/>
      <c r="F57" s="45"/>
      <c r="G57" s="45"/>
      <c r="H57" s="45"/>
      <c r="I57" s="45"/>
      <c r="J57" s="46"/>
    </row>
    <row r="58" spans="1:10" s="10" customFormat="1" x14ac:dyDescent="0.3">
      <c r="A58" s="11"/>
      <c r="B58" s="63" t="s">
        <v>32</v>
      </c>
      <c r="C58" s="63"/>
      <c r="D58" s="63"/>
      <c r="E58" s="12" t="s">
        <v>10</v>
      </c>
      <c r="F58" s="16">
        <f>6000+1597+11300</f>
        <v>18897</v>
      </c>
      <c r="G58" s="11">
        <v>2</v>
      </c>
      <c r="H58" s="14">
        <f>F58*G58</f>
        <v>37794</v>
      </c>
      <c r="I58" s="25"/>
      <c r="J58" s="25"/>
    </row>
    <row r="59" spans="1:10" s="10" customFormat="1" x14ac:dyDescent="0.3">
      <c r="A59" s="11"/>
      <c r="B59" s="63" t="s">
        <v>33</v>
      </c>
      <c r="C59" s="63"/>
      <c r="D59" s="63"/>
      <c r="E59" s="12" t="s">
        <v>10</v>
      </c>
      <c r="F59" s="16">
        <v>21337</v>
      </c>
      <c r="G59" s="11">
        <v>2</v>
      </c>
      <c r="H59" s="14">
        <f t="shared" ref="H59:H61" si="6">F59*G59</f>
        <v>42674</v>
      </c>
      <c r="I59" s="25"/>
      <c r="J59" s="25"/>
    </row>
    <row r="60" spans="1:10" s="10" customFormat="1" ht="51" customHeight="1" x14ac:dyDescent="0.3">
      <c r="A60" s="11"/>
      <c r="B60" s="70" t="s">
        <v>34</v>
      </c>
      <c r="C60" s="70"/>
      <c r="D60" s="70"/>
      <c r="E60" s="12" t="s">
        <v>23</v>
      </c>
      <c r="F60" s="12">
        <v>9</v>
      </c>
      <c r="G60" s="11">
        <v>12</v>
      </c>
      <c r="H60" s="14">
        <f t="shared" si="6"/>
        <v>108</v>
      </c>
      <c r="I60" s="25"/>
      <c r="J60" s="25"/>
    </row>
    <row r="61" spans="1:10" s="10" customFormat="1" ht="38.4" customHeight="1" x14ac:dyDescent="0.3">
      <c r="A61" s="11"/>
      <c r="B61" s="70" t="s">
        <v>35</v>
      </c>
      <c r="C61" s="70"/>
      <c r="D61" s="70"/>
      <c r="E61" s="12" t="s">
        <v>36</v>
      </c>
      <c r="F61" s="12">
        <v>7</v>
      </c>
      <c r="G61" s="11">
        <v>12</v>
      </c>
      <c r="H61" s="14">
        <f t="shared" si="6"/>
        <v>84</v>
      </c>
      <c r="I61" s="25"/>
      <c r="J61" s="25"/>
    </row>
    <row r="62" spans="1:10" x14ac:dyDescent="0.3">
      <c r="A62" s="74" t="s">
        <v>39</v>
      </c>
      <c r="B62" s="75"/>
      <c r="C62" s="75"/>
      <c r="D62" s="75"/>
      <c r="E62" s="75"/>
      <c r="F62" s="75"/>
      <c r="G62" s="75"/>
      <c r="H62" s="75"/>
      <c r="I62" s="76"/>
      <c r="J62" s="24"/>
    </row>
    <row r="63" spans="1:10" x14ac:dyDescent="0.3">
      <c r="A63" s="77" t="s">
        <v>40</v>
      </c>
      <c r="B63" s="78"/>
      <c r="C63" s="78"/>
      <c r="D63" s="78"/>
      <c r="E63" s="78"/>
      <c r="F63" s="78"/>
      <c r="G63" s="78"/>
      <c r="H63" s="78"/>
      <c r="I63" s="79"/>
      <c r="J63" s="24"/>
    </row>
    <row r="64" spans="1:10" x14ac:dyDescent="0.3">
      <c r="A64" s="80" t="s">
        <v>41</v>
      </c>
      <c r="B64" s="81"/>
      <c r="C64" s="81"/>
      <c r="D64" s="81"/>
      <c r="E64" s="81"/>
      <c r="F64" s="81"/>
      <c r="G64" s="81"/>
      <c r="H64" s="81"/>
      <c r="I64" s="82"/>
      <c r="J64" s="24"/>
    </row>
    <row r="65" spans="1:6" x14ac:dyDescent="0.3">
      <c r="A65" s="19"/>
      <c r="B65" s="19"/>
      <c r="C65" s="19"/>
      <c r="D65" s="20"/>
      <c r="F65" s="7"/>
    </row>
    <row r="66" spans="1:6" x14ac:dyDescent="0.3">
      <c r="A66" s="73"/>
      <c r="B66" s="73"/>
      <c r="C66" s="73"/>
      <c r="D66" s="21"/>
      <c r="F66" s="7"/>
    </row>
  </sheetData>
  <mergeCells count="69">
    <mergeCell ref="A43:J43"/>
    <mergeCell ref="A50:J50"/>
    <mergeCell ref="B61:D61"/>
    <mergeCell ref="A66:C66"/>
    <mergeCell ref="B55:D55"/>
    <mergeCell ref="B56:D56"/>
    <mergeCell ref="B58:D58"/>
    <mergeCell ref="B59:D59"/>
    <mergeCell ref="B60:D60"/>
    <mergeCell ref="A57:J57"/>
    <mergeCell ref="A62:I62"/>
    <mergeCell ref="A63:I63"/>
    <mergeCell ref="A64:I64"/>
    <mergeCell ref="B54:D54"/>
    <mergeCell ref="B44:D44"/>
    <mergeCell ref="B45:D45"/>
    <mergeCell ref="B46:D46"/>
    <mergeCell ref="B47:D47"/>
    <mergeCell ref="B48:D48"/>
    <mergeCell ref="B49:D49"/>
    <mergeCell ref="B51:D51"/>
    <mergeCell ref="B52:D52"/>
    <mergeCell ref="B53:D53"/>
    <mergeCell ref="B42:D42"/>
    <mergeCell ref="B31:D31"/>
    <mergeCell ref="B32:D32"/>
    <mergeCell ref="B33:D33"/>
    <mergeCell ref="B34:D34"/>
    <mergeCell ref="B35:D35"/>
    <mergeCell ref="B37:D37"/>
    <mergeCell ref="B38:D38"/>
    <mergeCell ref="B39:D39"/>
    <mergeCell ref="B40:D40"/>
    <mergeCell ref="B41:D41"/>
    <mergeCell ref="B24:D24"/>
    <mergeCell ref="B25:D25"/>
    <mergeCell ref="B26:D26"/>
    <mergeCell ref="B27:D27"/>
    <mergeCell ref="B28:D28"/>
    <mergeCell ref="B19:D19"/>
    <mergeCell ref="B20:D20"/>
    <mergeCell ref="B21:D21"/>
    <mergeCell ref="B22:D22"/>
    <mergeCell ref="B23:D23"/>
    <mergeCell ref="G1:H1"/>
    <mergeCell ref="A2:H2"/>
    <mergeCell ref="A4:H4"/>
    <mergeCell ref="A6:A7"/>
    <mergeCell ref="B6:D7"/>
    <mergeCell ref="E6:E7"/>
    <mergeCell ref="F6:F7"/>
    <mergeCell ref="G6:G7"/>
    <mergeCell ref="H6:H7"/>
    <mergeCell ref="I6:I9"/>
    <mergeCell ref="J6:J9"/>
    <mergeCell ref="A17:J17"/>
    <mergeCell ref="A29:J29"/>
    <mergeCell ref="A36:J36"/>
    <mergeCell ref="B18:D18"/>
    <mergeCell ref="B8:D8"/>
    <mergeCell ref="A9:G9"/>
    <mergeCell ref="B10:D10"/>
    <mergeCell ref="B11:D11"/>
    <mergeCell ref="B12:D12"/>
    <mergeCell ref="B13:D13"/>
    <mergeCell ref="B14:D14"/>
    <mergeCell ref="B15:D15"/>
    <mergeCell ref="B16:D16"/>
    <mergeCell ref="B30:D30"/>
  </mergeCells>
  <pageMargins left="0.23622047244094491" right="0.23622047244094491" top="0.74803149606299213" bottom="0.27559055118110237" header="0.31496062992125984" footer="0.31496062992125984"/>
  <pageSetup scale="59"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711B-4D9D-42FD-B3F4-74C6E7F1CD8E}">
  <dimension ref="C5:C55"/>
  <sheetViews>
    <sheetView tabSelected="1" workbookViewId="0">
      <selection activeCell="J9" sqref="J9"/>
    </sheetView>
  </sheetViews>
  <sheetFormatPr defaultRowHeight="14.4" x14ac:dyDescent="0.3"/>
  <cols>
    <col min="3" max="3" width="84.44140625" customWidth="1"/>
  </cols>
  <sheetData>
    <row r="5" spans="3:3" ht="15.6" x14ac:dyDescent="0.3">
      <c r="C5" s="32" t="s">
        <v>42</v>
      </c>
    </row>
    <row r="6" spans="3:3" ht="31.2" x14ac:dyDescent="0.3">
      <c r="C6" s="33" t="s">
        <v>90</v>
      </c>
    </row>
    <row r="7" spans="3:3" ht="31.2" x14ac:dyDescent="0.3">
      <c r="C7" s="33" t="s">
        <v>43</v>
      </c>
    </row>
    <row r="8" spans="3:3" ht="15.6" x14ac:dyDescent="0.3">
      <c r="C8" s="34" t="s">
        <v>44</v>
      </c>
    </row>
    <row r="9" spans="3:3" ht="31.2" x14ac:dyDescent="0.3">
      <c r="C9" s="34" t="s">
        <v>45</v>
      </c>
    </row>
    <row r="10" spans="3:3" ht="31.2" x14ac:dyDescent="0.3">
      <c r="C10" s="34" t="s">
        <v>46</v>
      </c>
    </row>
    <row r="11" spans="3:3" ht="31.2" x14ac:dyDescent="0.3">
      <c r="C11" s="34" t="s">
        <v>47</v>
      </c>
    </row>
    <row r="12" spans="3:3" ht="15.6" x14ac:dyDescent="0.3">
      <c r="C12" s="34" t="s">
        <v>48</v>
      </c>
    </row>
    <row r="13" spans="3:3" ht="15.6" x14ac:dyDescent="0.3">
      <c r="C13" s="34" t="s">
        <v>49</v>
      </c>
    </row>
    <row r="14" spans="3:3" ht="15.6" x14ac:dyDescent="0.3">
      <c r="C14" s="34" t="s">
        <v>50</v>
      </c>
    </row>
    <row r="15" spans="3:3" ht="31.2" x14ac:dyDescent="0.3">
      <c r="C15" s="34" t="s">
        <v>51</v>
      </c>
    </row>
    <row r="16" spans="3:3" ht="31.2" x14ac:dyDescent="0.3">
      <c r="C16" s="34" t="s">
        <v>52</v>
      </c>
    </row>
    <row r="17" spans="3:3" ht="46.8" x14ac:dyDescent="0.3">
      <c r="C17" s="34" t="s">
        <v>53</v>
      </c>
    </row>
    <row r="18" spans="3:3" ht="15.6" x14ac:dyDescent="0.3">
      <c r="C18" s="34" t="s">
        <v>54</v>
      </c>
    </row>
    <row r="19" spans="3:3" ht="15.6" x14ac:dyDescent="0.3">
      <c r="C19" s="34" t="s">
        <v>55</v>
      </c>
    </row>
    <row r="20" spans="3:3" ht="15.6" x14ac:dyDescent="0.3">
      <c r="C20" s="34" t="s">
        <v>56</v>
      </c>
    </row>
    <row r="21" spans="3:3" ht="15.6" x14ac:dyDescent="0.3">
      <c r="C21" s="34" t="s">
        <v>57</v>
      </c>
    </row>
    <row r="22" spans="3:3" ht="31.2" x14ac:dyDescent="0.3">
      <c r="C22" s="34" t="s">
        <v>58</v>
      </c>
    </row>
    <row r="23" spans="3:3" ht="109.2" x14ac:dyDescent="0.3">
      <c r="C23" s="34" t="s">
        <v>59</v>
      </c>
    </row>
    <row r="24" spans="3:3" ht="46.8" x14ac:dyDescent="0.3">
      <c r="C24" s="34" t="s">
        <v>60</v>
      </c>
    </row>
    <row r="25" spans="3:3" ht="31.2" x14ac:dyDescent="0.3">
      <c r="C25" s="34" t="s">
        <v>61</v>
      </c>
    </row>
    <row r="26" spans="3:3" ht="15.6" x14ac:dyDescent="0.3">
      <c r="C26" s="34"/>
    </row>
    <row r="27" spans="3:3" ht="15.6" x14ac:dyDescent="0.3">
      <c r="C27" s="35" t="s">
        <v>62</v>
      </c>
    </row>
    <row r="28" spans="3:3" ht="15.6" x14ac:dyDescent="0.3">
      <c r="C28" s="36" t="s">
        <v>63</v>
      </c>
    </row>
    <row r="29" spans="3:3" ht="31.2" x14ac:dyDescent="0.3">
      <c r="C29" s="34" t="s">
        <v>64</v>
      </c>
    </row>
    <row r="30" spans="3:3" ht="31.2" x14ac:dyDescent="0.3">
      <c r="C30" s="34" t="s">
        <v>65</v>
      </c>
    </row>
    <row r="31" spans="3:3" ht="15.6" x14ac:dyDescent="0.3">
      <c r="C31" s="34" t="s">
        <v>66</v>
      </c>
    </row>
    <row r="32" spans="3:3" ht="15.6" x14ac:dyDescent="0.3">
      <c r="C32" s="34" t="s">
        <v>67</v>
      </c>
    </row>
    <row r="33" spans="3:3" ht="31.2" x14ac:dyDescent="0.3">
      <c r="C33" s="34" t="s">
        <v>68</v>
      </c>
    </row>
    <row r="34" spans="3:3" ht="15.6" x14ac:dyDescent="0.3">
      <c r="C34" s="34" t="s">
        <v>69</v>
      </c>
    </row>
    <row r="35" spans="3:3" ht="15.6" x14ac:dyDescent="0.3">
      <c r="C35" s="34" t="s">
        <v>70</v>
      </c>
    </row>
    <row r="36" spans="3:3" ht="15.6" x14ac:dyDescent="0.3">
      <c r="C36" s="33" t="s">
        <v>82</v>
      </c>
    </row>
    <row r="37" spans="3:3" ht="31.2" x14ac:dyDescent="0.3">
      <c r="C37" s="34" t="s">
        <v>71</v>
      </c>
    </row>
    <row r="38" spans="3:3" ht="15.6" x14ac:dyDescent="0.3">
      <c r="C38" s="40" t="s">
        <v>72</v>
      </c>
    </row>
    <row r="39" spans="3:3" ht="15.6" x14ac:dyDescent="0.3">
      <c r="C39" s="40" t="s">
        <v>73</v>
      </c>
    </row>
    <row r="40" spans="3:3" ht="15.6" x14ac:dyDescent="0.3">
      <c r="C40" s="40" t="s">
        <v>74</v>
      </c>
    </row>
    <row r="41" spans="3:3" ht="15.6" x14ac:dyDescent="0.3">
      <c r="C41" s="40" t="s">
        <v>75</v>
      </c>
    </row>
    <row r="42" spans="3:3" ht="15.6" x14ac:dyDescent="0.3">
      <c r="C42" s="40" t="s">
        <v>76</v>
      </c>
    </row>
    <row r="43" spans="3:3" ht="15.6" x14ac:dyDescent="0.3">
      <c r="C43" s="40" t="s">
        <v>77</v>
      </c>
    </row>
    <row r="44" spans="3:3" ht="15.6" x14ac:dyDescent="0.3">
      <c r="C44" s="37" t="s">
        <v>78</v>
      </c>
    </row>
    <row r="45" spans="3:3" ht="15.6" x14ac:dyDescent="0.3">
      <c r="C45" s="34" t="s">
        <v>79</v>
      </c>
    </row>
    <row r="46" spans="3:3" ht="15.6" x14ac:dyDescent="0.3">
      <c r="C46" s="38" t="s">
        <v>80</v>
      </c>
    </row>
    <row r="47" spans="3:3" ht="15.6" x14ac:dyDescent="0.3">
      <c r="C47" s="38" t="s">
        <v>81</v>
      </c>
    </row>
    <row r="48" spans="3:3" ht="15.6" x14ac:dyDescent="0.3">
      <c r="C48" s="39" t="s">
        <v>83</v>
      </c>
    </row>
    <row r="49" spans="3:3" ht="46.8" x14ac:dyDescent="0.3">
      <c r="C49" s="34" t="s">
        <v>84</v>
      </c>
    </row>
    <row r="50" spans="3:3" ht="15.6" x14ac:dyDescent="0.3">
      <c r="C50" s="39" t="s">
        <v>85</v>
      </c>
    </row>
    <row r="51" spans="3:3" ht="31.2" x14ac:dyDescent="0.3">
      <c r="C51" s="34" t="s">
        <v>86</v>
      </c>
    </row>
    <row r="52" spans="3:3" ht="46.8" x14ac:dyDescent="0.3">
      <c r="C52" s="34" t="s">
        <v>87</v>
      </c>
    </row>
    <row r="53" spans="3:3" ht="15.6" x14ac:dyDescent="0.3">
      <c r="C53" s="34" t="s">
        <v>88</v>
      </c>
    </row>
    <row r="55" spans="3:3" ht="46.8" x14ac:dyDescent="0.3">
      <c r="C55" s="3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Apjomi</vt:lpstr>
      <vt:lpstr>pakalpojuma apraksts</vt:lpstr>
      <vt:lpstr>'pakalpojuma apraksts'!_Hlk110171110</vt:lpstr>
      <vt:lpstr>Apjomi!Drukāt_virsrakstus</vt:lpstr>
      <vt:lpstr>'pakalpojuma apraksts'!OLE_LINK2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dc:creator>
  <cp:lastModifiedBy>aija.sventecka</cp:lastModifiedBy>
  <cp:lastPrinted>2023-07-18T13:53:11Z</cp:lastPrinted>
  <dcterms:created xsi:type="dcterms:W3CDTF">2023-07-18T13:23:29Z</dcterms:created>
  <dcterms:modified xsi:type="dcterms:W3CDTF">2023-08-28T14:28:39Z</dcterms:modified>
</cp:coreProperties>
</file>