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ropazunovads.lv\dfs\RedirectedFolders\zane.indersone\Documents\jauna mape\2025.gads\Cenu aptaujas, kas jāpublicē 2025.gads\"/>
    </mc:Choice>
  </mc:AlternateContent>
  <xr:revisionPtr revIDLastSave="0" documentId="8_{68D3E005-B84A-405C-B8F1-145332B92C9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opsavilkums" sheetId="6" r:id="rId1"/>
    <sheet name="LT 1" sheetId="5" r:id="rId2"/>
  </sheets>
  <definedNames>
    <definedName name="_xlnm.Print_Area" localSheetId="0">Kopsavilkums!$A$1:$H$27</definedName>
    <definedName name="_xlnm.Print_Area" localSheetId="1">'LT 1'!$A$1:$P$35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5" l="1"/>
  <c r="N25" i="5"/>
  <c r="O25" i="5"/>
  <c r="M25" i="5" l="1"/>
  <c r="P25" i="5" l="1"/>
  <c r="H13" i="6"/>
  <c r="H14" i="6" s="1"/>
  <c r="D9" i="6" s="1"/>
  <c r="E13" i="6"/>
  <c r="E14" i="6" s="1"/>
  <c r="F13" i="6" l="1"/>
  <c r="F14" i="6" s="1"/>
  <c r="G13" i="6"/>
  <c r="G14" i="6" s="1"/>
  <c r="N7" i="5" l="1"/>
  <c r="D13" i="6"/>
  <c r="D14" i="6" s="1"/>
  <c r="D17" i="6" s="1"/>
  <c r="D15" i="6" l="1"/>
  <c r="D16" i="6" s="1"/>
  <c r="D18" i="6" l="1"/>
  <c r="D8" i="6" s="1"/>
</calcChain>
</file>

<file path=xl/sharedStrings.xml><?xml version="1.0" encoding="utf-8"?>
<sst xmlns="http://schemas.openxmlformats.org/spreadsheetml/2006/main" count="86" uniqueCount="66">
  <si>
    <t>Tāmes izmaksas</t>
  </si>
  <si>
    <t>euro</t>
  </si>
  <si>
    <t>Mērvienība</t>
  </si>
  <si>
    <t>Daudzums</t>
  </si>
  <si>
    <t>Vienības izmaksas</t>
  </si>
  <si>
    <t>Kopā uz visu apjomu</t>
  </si>
  <si>
    <t>Lokālā tāme Nr. 1</t>
  </si>
  <si>
    <t>Nr.p.k.</t>
  </si>
  <si>
    <t xml:space="preserve">par kopējo summu, EUR </t>
  </si>
  <si>
    <t>kopējā darbietilpība, c/st.</t>
  </si>
  <si>
    <t>Kods, tāmes   Nr.</t>
  </si>
  <si>
    <t xml:space="preserve"> Darba veids vai konstruktīvā elementa nosaukums</t>
  </si>
  <si>
    <t>Tāmes izmaksas (EUR)</t>
  </si>
  <si>
    <t>Tai skaitā</t>
  </si>
  <si>
    <t>darba alga (EUR)</t>
  </si>
  <si>
    <t>būvizstrādājumi (EUR)</t>
  </si>
  <si>
    <t>mehānismi (EUR)</t>
  </si>
  <si>
    <t>Kopā</t>
  </si>
  <si>
    <t>Pavisam kopā (bez PVN)</t>
  </si>
  <si>
    <t>Darbu izmaksas</t>
  </si>
  <si>
    <t>Nr. p. k.</t>
  </si>
  <si>
    <t>Kods*</t>
  </si>
  <si>
    <t>Būvdarba nosaukums</t>
  </si>
  <si>
    <t>Laika noma (c/h)</t>
  </si>
  <si>
    <t>Darba samaksas likme* (euro/h)</t>
  </si>
  <si>
    <t>Darba alga</t>
  </si>
  <si>
    <t>Būvizstrādājumi</t>
  </si>
  <si>
    <t xml:space="preserve">Mehānismi </t>
  </si>
  <si>
    <t xml:space="preserve">Kopā </t>
  </si>
  <si>
    <t>Darbietilpība (c/h)</t>
  </si>
  <si>
    <t xml:space="preserve">Darba alga </t>
  </si>
  <si>
    <t xml:space="preserve">Summa </t>
  </si>
  <si>
    <t>Tiešās izmaksas kopā, t.sk. darba devēja sociālais nodoklis (23.59%)</t>
  </si>
  <si>
    <t>Objekta nosaukums:</t>
  </si>
  <si>
    <t xml:space="preserve">Būves nosaukums: </t>
  </si>
  <si>
    <r>
      <rPr>
        <sz val="12"/>
        <color indexed="8"/>
        <rFont val="Times New Roman"/>
        <family val="1"/>
        <charset val="186"/>
      </rPr>
      <t>Objekta adrese:</t>
    </r>
    <r>
      <rPr>
        <b/>
        <sz val="12"/>
        <color indexed="8"/>
        <rFont val="Times New Roman"/>
        <family val="1"/>
        <charset val="186"/>
      </rPr>
      <t xml:space="preserve"> </t>
    </r>
  </si>
  <si>
    <t>KOPSAVILKUMA APRĒĶINS</t>
  </si>
  <si>
    <t>komplekts</t>
  </si>
  <si>
    <t>gab</t>
  </si>
  <si>
    <t>________________________________</t>
  </si>
  <si>
    <t>(paraksts un tā atšifrējums, datums)</t>
  </si>
  <si>
    <t>Tīkla kontroliera uzstādīšana</t>
  </si>
  <si>
    <t>Virsizdevumi ()%</t>
  </si>
  <si>
    <t>t.sk. darba aizsardzība ()%</t>
  </si>
  <si>
    <t>Peļņa ()%</t>
  </si>
  <si>
    <t xml:space="preserve">Pasūtītājs: </t>
  </si>
  <si>
    <t xml:space="preserve">Būvuzņēmējs: </t>
  </si>
  <si>
    <t>Jaudas pastiprinātāja uzstādīšana, 2x500W</t>
  </si>
  <si>
    <t>Paziņojumu pults uzstādīšana</t>
  </si>
  <si>
    <t>Apziņošanas sistēmas programmēšana</t>
  </si>
  <si>
    <t>Izpilddokumentācijas sagatavošana un nodošana Pasūtītājam</t>
  </si>
  <si>
    <t xml:space="preserve">Programmējamā taimera ar sešām kontaktu izejām izmantošanai publiskās uzrunas sistēmā uzstādīšana </t>
  </si>
  <si>
    <t>Būvuzņēmējs:</t>
  </si>
  <si>
    <t>Akumulatora uzstādīšana, /12V-130Ah / terminal M6 / izmēri 352x170x276mm</t>
  </si>
  <si>
    <t>Tāmes sastādīta 2025. gada .</t>
  </si>
  <si>
    <t xml:space="preserve"> NETWORK-SWITCH uzstādīšana (Network Loop Managed 8 x 10/100 RJ45 &amp; 2 x FX/Gbe SFP Industrial Ethernet Switch with STP/RSTP for Public address and NE 54 Voice Alarm Systems)</t>
  </si>
  <si>
    <t>Barošanas bloks ar vietu akumulatoriem 24V EN54 4A 2x9Ah (-25...+ 55°C. IP42)</t>
  </si>
  <si>
    <t>24V, 12A Akumulatora lādētājs publiskās izziņošanas un avārijas skaņas sistēmām (6x 40 A, 3x 5 A outputs, 150 A back‑up current, EN 54‑4 certified)</t>
  </si>
  <si>
    <t>Interfeisa moduļa uzstadīšana</t>
  </si>
  <si>
    <t>Objekta nosaukums: Ulbrokas vidusskola</t>
  </si>
  <si>
    <t>Ulbrokas vidusskola</t>
  </si>
  <si>
    <t>Būves nosaukums:  Centralizētā izziņošanas sistēma</t>
  </si>
  <si>
    <t xml:space="preserve"> Centralizētā izziņošanas sistēma</t>
  </si>
  <si>
    <t>Institūta iela 83, Ulbroka, Stopiņu pagasts, Ropažu novads, LV-2130</t>
  </si>
  <si>
    <t>Objekta adrese: Institūta iela 83, Ulbroka, Stopiņu pagasts, Ropažu novads, LV-2130</t>
  </si>
  <si>
    <t>Centralizētā izziņošanas sistēma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</si>
</sst>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u/>
      <sz val="10"/>
      <color rgb="FF0000FF"/>
      <name val="Arial"/>
      <family val="2"/>
    </font>
    <font>
      <sz val="12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4"/>
      <name val="Times New Roman"/>
      <family val="1"/>
    </font>
    <font>
      <u/>
      <sz val="10"/>
      <color indexed="12"/>
      <name val="Arial"/>
      <family val="2"/>
      <charset val="186"/>
    </font>
    <font>
      <b/>
      <sz val="14"/>
      <color theme="1"/>
      <name val="Times New Roman"/>
      <family val="1"/>
    </font>
    <font>
      <sz val="11"/>
      <color indexed="8"/>
      <name val="Calibri"/>
      <family val="2"/>
      <charset val="186"/>
    </font>
    <font>
      <sz val="14"/>
      <color indexed="8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</font>
    <font>
      <b/>
      <u/>
      <sz val="14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sz val="10"/>
      <name val="LatoLatin"/>
      <family val="2"/>
      <charset val="186"/>
    </font>
    <font>
      <sz val="8"/>
      <name val="LatoLatin"/>
      <family val="2"/>
      <charset val="186"/>
    </font>
    <font>
      <sz val="10"/>
      <color indexed="10"/>
      <name val="LatoLatin"/>
      <family val="2"/>
      <charset val="186"/>
    </font>
    <font>
      <sz val="9"/>
      <name val="LatoLatin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9" fillId="0" borderId="0" applyFont="0" applyFill="0" applyBorder="0" applyAlignment="0" applyProtection="0"/>
    <xf numFmtId="0" fontId="25" fillId="0" borderId="0"/>
    <xf numFmtId="0" fontId="12" fillId="0" borderId="0"/>
  </cellStyleXfs>
  <cellXfs count="1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/>
    <xf numFmtId="4" fontId="7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8" fillId="3" borderId="0" xfId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11" fillId="4" borderId="0" xfId="2" applyFont="1" applyFill="1" applyAlignment="1">
      <alignment horizontal="left"/>
    </xf>
    <xf numFmtId="0" fontId="2" fillId="2" borderId="0" xfId="0" applyFont="1" applyFill="1"/>
    <xf numFmtId="0" fontId="8" fillId="2" borderId="0" xfId="0" applyFont="1" applyFill="1"/>
    <xf numFmtId="0" fontId="8" fillId="0" borderId="0" xfId="1" applyFont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43" fontId="15" fillId="0" borderId="7" xfId="3" applyFont="1" applyBorder="1"/>
    <xf numFmtId="0" fontId="16" fillId="0" borderId="0" xfId="0" applyFont="1"/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0" fillId="0" borderId="0" xfId="5" applyFont="1"/>
    <xf numFmtId="0" fontId="6" fillId="0" borderId="0" xfId="0" applyFont="1"/>
    <xf numFmtId="0" fontId="7" fillId="0" borderId="0" xfId="0" applyFont="1"/>
    <xf numFmtId="0" fontId="21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2"/>
    </xf>
    <xf numFmtId="0" fontId="18" fillId="0" borderId="0" xfId="0" applyFont="1"/>
    <xf numFmtId="0" fontId="13" fillId="0" borderId="1" xfId="0" applyFont="1" applyBorder="1" applyAlignment="1">
      <alignment horizontal="center" wrapText="1"/>
    </xf>
    <xf numFmtId="43" fontId="3" fillId="0" borderId="0" xfId="3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3" fillId="5" borderId="1" xfId="0" applyFont="1" applyFill="1" applyBorder="1" applyAlignment="1">
      <alignment horizontal="center" wrapText="1"/>
    </xf>
    <xf numFmtId="2" fontId="24" fillId="5" borderId="1" xfId="0" applyNumberFormat="1" applyFont="1" applyFill="1" applyBorder="1" applyAlignment="1">
      <alignment horizontal="center" wrapText="1"/>
    </xf>
    <xf numFmtId="2" fontId="24" fillId="2" borderId="1" xfId="0" applyNumberFormat="1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vertical="center" textRotation="90" wrapText="1"/>
    </xf>
    <xf numFmtId="0" fontId="24" fillId="0" borderId="16" xfId="0" applyFont="1" applyBorder="1" applyAlignment="1">
      <alignment horizontal="center" vertical="center" textRotation="90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wrapText="1"/>
    </xf>
    <xf numFmtId="0" fontId="24" fillId="5" borderId="10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center"/>
    </xf>
    <xf numFmtId="2" fontId="24" fillId="5" borderId="1" xfId="0" applyNumberFormat="1" applyFont="1" applyFill="1" applyBorder="1" applyAlignment="1">
      <alignment horizontal="center"/>
    </xf>
    <xf numFmtId="2" fontId="24" fillId="5" borderId="8" xfId="0" applyNumberFormat="1" applyFont="1" applyFill="1" applyBorder="1" applyAlignment="1">
      <alignment horizontal="center" wrapText="1"/>
    </xf>
    <xf numFmtId="2" fontId="24" fillId="5" borderId="11" xfId="0" applyNumberFormat="1" applyFont="1" applyFill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17" xfId="0" applyFont="1" applyBorder="1"/>
    <xf numFmtId="0" fontId="24" fillId="0" borderId="18" xfId="0" applyFont="1" applyBorder="1"/>
    <xf numFmtId="2" fontId="23" fillId="0" borderId="18" xfId="0" applyNumberFormat="1" applyFont="1" applyBorder="1"/>
    <xf numFmtId="2" fontId="23" fillId="0" borderId="19" xfId="0" applyNumberFormat="1" applyFont="1" applyBorder="1"/>
    <xf numFmtId="2" fontId="24" fillId="2" borderId="8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4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13" fillId="2" borderId="0" xfId="0" applyFont="1" applyFill="1"/>
    <xf numFmtId="2" fontId="22" fillId="0" borderId="1" xfId="0" applyNumberFormat="1" applyFont="1" applyBorder="1" applyAlignment="1">
      <alignment horizontal="center"/>
    </xf>
    <xf numFmtId="4" fontId="13" fillId="0" borderId="1" xfId="3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8" fillId="0" borderId="3" xfId="0" applyFont="1" applyBorder="1"/>
    <xf numFmtId="0" fontId="24" fillId="2" borderId="10" xfId="0" applyFont="1" applyFill="1" applyBorder="1" applyAlignment="1">
      <alignment horizontal="center" wrapText="1"/>
    </xf>
    <xf numFmtId="4" fontId="3" fillId="2" borderId="1" xfId="3" applyNumberFormat="1" applyFont="1" applyFill="1" applyBorder="1" applyAlignment="1">
      <alignment horizontal="center"/>
    </xf>
    <xf numFmtId="49" fontId="28" fillId="0" borderId="0" xfId="0" applyNumberFormat="1" applyFont="1" applyAlignment="1">
      <alignment horizontal="left"/>
    </xf>
    <xf numFmtId="2" fontId="28" fillId="0" borderId="0" xfId="0" applyNumberFormat="1" applyFont="1" applyAlignment="1">
      <alignment vertical="center"/>
    </xf>
    <xf numFmtId="0" fontId="29" fillId="0" borderId="0" xfId="0" applyFont="1"/>
    <xf numFmtId="2" fontId="30" fillId="0" borderId="0" xfId="0" applyNumberFormat="1" applyFont="1" applyAlignment="1">
      <alignment vertical="center"/>
    </xf>
    <xf numFmtId="49" fontId="28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1" fillId="0" borderId="0" xfId="0" applyFont="1"/>
    <xf numFmtId="2" fontId="28" fillId="0" borderId="0" xfId="0" applyNumberFormat="1" applyFont="1" applyAlignment="1">
      <alignment horizontal="left" vertical="center"/>
    </xf>
    <xf numFmtId="2" fontId="28" fillId="0" borderId="0" xfId="0" applyNumberFormat="1" applyFont="1" applyAlignment="1">
      <alignment horizontal="center" vertical="center"/>
    </xf>
    <xf numFmtId="2" fontId="13" fillId="0" borderId="0" xfId="0" applyNumberFormat="1" applyFont="1"/>
    <xf numFmtId="0" fontId="6" fillId="0" borderId="0" xfId="0" applyFont="1" applyAlignment="1">
      <alignment horizontal="center"/>
    </xf>
    <xf numFmtId="0" fontId="1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right" wrapText="1"/>
    </xf>
    <xf numFmtId="0" fontId="23" fillId="0" borderId="21" xfId="0" applyFont="1" applyBorder="1" applyAlignment="1">
      <alignment horizontal="right" wrapText="1"/>
    </xf>
    <xf numFmtId="0" fontId="23" fillId="0" borderId="22" xfId="0" applyFont="1" applyBorder="1" applyAlignment="1">
      <alignment horizontal="right" wrapText="1"/>
    </xf>
    <xf numFmtId="2" fontId="8" fillId="0" borderId="3" xfId="0" applyNumberFormat="1" applyFont="1" applyBorder="1"/>
    <xf numFmtId="0" fontId="8" fillId="0" borderId="3" xfId="0" applyFont="1" applyBorder="1"/>
    <xf numFmtId="0" fontId="24" fillId="0" borderId="13" xfId="0" applyFont="1" applyBorder="1" applyAlignment="1">
      <alignment horizontal="center" vertical="center" textRotation="90"/>
    </xf>
    <xf numFmtId="0" fontId="24" fillId="0" borderId="15" xfId="0" applyFont="1" applyBorder="1"/>
    <xf numFmtId="0" fontId="24" fillId="0" borderId="9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/>
    </xf>
    <xf numFmtId="0" fontId="24" fillId="0" borderId="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 wrapText="1"/>
    </xf>
  </cellXfs>
  <cellStyles count="9">
    <cellStyle name="Atdalītāji 2" xfId="6" xr:uid="{00000000-0005-0000-0000-000000000000}"/>
    <cellStyle name="Hyperlink 2" xfId="4" xr:uid="{00000000-0005-0000-0000-000002000000}"/>
    <cellStyle name="Hyperlink_Laika_grafiks_selva_buve" xfId="2" xr:uid="{00000000-0005-0000-0000-000003000000}"/>
    <cellStyle name="Komats" xfId="3" builtinId="3"/>
    <cellStyle name="Normal 10" xfId="8" xr:uid="{00000000-0005-0000-0000-000005000000}"/>
    <cellStyle name="Normal 2 2" xfId="1" xr:uid="{00000000-0005-0000-0000-000006000000}"/>
    <cellStyle name="Parastais 2" xfId="5" xr:uid="{00000000-0005-0000-0000-000007000000}"/>
    <cellStyle name="Parasts" xfId="0" builtinId="0"/>
    <cellStyle name="Style 1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zoomScale="75" zoomScaleNormal="75" zoomScaleSheetLayoutView="70" workbookViewId="0">
      <selection activeCell="F17" sqref="F17"/>
    </sheetView>
  </sheetViews>
  <sheetFormatPr defaultRowHeight="14.4"/>
  <cols>
    <col min="1" max="1" width="15.33203125" customWidth="1"/>
    <col min="2" max="2" width="23.33203125" customWidth="1"/>
    <col min="3" max="3" width="48.33203125" customWidth="1"/>
    <col min="4" max="4" width="18.88671875" customWidth="1"/>
    <col min="5" max="5" width="14.109375" customWidth="1"/>
    <col min="6" max="6" width="17.6640625" customWidth="1"/>
    <col min="7" max="7" width="17" customWidth="1"/>
    <col min="8" max="8" width="17.109375" customWidth="1"/>
    <col min="9" max="9" width="9.88671875" bestFit="1" customWidth="1"/>
    <col min="10" max="11" width="10.33203125" bestFit="1" customWidth="1"/>
    <col min="12" max="12" width="9.88671875" bestFit="1" customWidth="1"/>
  </cols>
  <sheetData>
    <row r="1" spans="1:16" ht="15.6">
      <c r="A1" s="91" t="s">
        <v>36</v>
      </c>
      <c r="B1" s="91"/>
      <c r="C1" s="91"/>
      <c r="D1" s="91"/>
      <c r="E1" s="91"/>
      <c r="F1" s="91"/>
      <c r="G1" s="91"/>
      <c r="H1" s="91"/>
    </row>
    <row r="2" spans="1:16" ht="15.6">
      <c r="A2" s="6"/>
      <c r="B2" s="25"/>
      <c r="C2" s="6"/>
      <c r="D2" s="6"/>
      <c r="E2" s="6"/>
      <c r="F2" s="6"/>
      <c r="G2" s="6"/>
      <c r="H2" s="6"/>
    </row>
    <row r="3" spans="1:16" ht="15.6" customHeight="1">
      <c r="A3" s="97" t="s">
        <v>59</v>
      </c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8" customHeight="1">
      <c r="A4" s="9" t="s">
        <v>61</v>
      </c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8" customHeight="1">
      <c r="A5" s="97" t="s">
        <v>64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5"/>
      <c r="M5" s="5"/>
      <c r="N5" s="5"/>
      <c r="O5" s="5"/>
      <c r="P5" s="5"/>
    </row>
    <row r="6" spans="1:16" ht="15.6" customHeight="1">
      <c r="A6" s="97"/>
      <c r="B6" s="97"/>
      <c r="C6" s="97"/>
      <c r="D6" s="97"/>
      <c r="E6" s="97"/>
      <c r="F6" s="97"/>
      <c r="G6" s="97"/>
      <c r="H6" s="97"/>
      <c r="I6" s="97"/>
      <c r="J6" s="16"/>
      <c r="K6" s="16"/>
      <c r="L6" s="5"/>
      <c r="M6" s="5"/>
      <c r="N6" s="5"/>
      <c r="O6" s="5"/>
      <c r="P6" s="5"/>
    </row>
    <row r="7" spans="1:16" ht="15.6" customHeight="1">
      <c r="A7" s="97"/>
      <c r="B7" s="97"/>
      <c r="C7" s="99"/>
      <c r="D7" s="9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7.399999999999999">
      <c r="A8" s="6"/>
      <c r="B8" s="27"/>
      <c r="C8" s="28" t="s">
        <v>8</v>
      </c>
      <c r="D8" s="35">
        <f>D18</f>
        <v>0</v>
      </c>
      <c r="E8" s="6"/>
      <c r="F8" s="6"/>
      <c r="G8" s="6"/>
      <c r="H8" s="6"/>
    </row>
    <row r="9" spans="1:16" ht="17.399999999999999">
      <c r="A9" s="6"/>
      <c r="B9" s="25"/>
      <c r="C9" s="28" t="s">
        <v>9</v>
      </c>
      <c r="D9" s="29">
        <f>H14</f>
        <v>0</v>
      </c>
      <c r="E9" s="6"/>
      <c r="F9" s="6"/>
      <c r="G9" s="6"/>
      <c r="H9" s="6"/>
    </row>
    <row r="10" spans="1:16" ht="17.399999999999999">
      <c r="A10" s="30"/>
      <c r="B10" s="6"/>
      <c r="C10" s="28"/>
      <c r="D10" s="31"/>
      <c r="E10" s="6"/>
      <c r="F10" s="6"/>
      <c r="G10" s="6"/>
      <c r="H10" s="6"/>
    </row>
    <row r="11" spans="1:16" ht="30.6" customHeight="1">
      <c r="A11" s="94" t="s">
        <v>7</v>
      </c>
      <c r="B11" s="95" t="s">
        <v>10</v>
      </c>
      <c r="C11" s="96" t="s">
        <v>11</v>
      </c>
      <c r="D11" s="96" t="s">
        <v>12</v>
      </c>
      <c r="E11" s="100" t="s">
        <v>13</v>
      </c>
      <c r="F11" s="101"/>
      <c r="G11" s="102"/>
      <c r="H11" s="103" t="s">
        <v>29</v>
      </c>
    </row>
    <row r="12" spans="1:16" ht="36">
      <c r="A12" s="94"/>
      <c r="B12" s="95"/>
      <c r="C12" s="96"/>
      <c r="D12" s="96"/>
      <c r="E12" s="32" t="s">
        <v>14</v>
      </c>
      <c r="F12" s="32" t="s">
        <v>15</v>
      </c>
      <c r="G12" s="32" t="s">
        <v>16</v>
      </c>
      <c r="H12" s="104"/>
    </row>
    <row r="13" spans="1:16" ht="30" customHeight="1">
      <c r="A13" s="60">
        <v>1</v>
      </c>
      <c r="B13" s="60">
        <v>1</v>
      </c>
      <c r="C13" s="59" t="s">
        <v>65</v>
      </c>
      <c r="D13" s="74">
        <f>'LT 1'!P25</f>
        <v>0</v>
      </c>
      <c r="E13" s="74">
        <f>'LT 1'!M25</f>
        <v>0</v>
      </c>
      <c r="F13" s="74">
        <f>'LT 1'!N25</f>
        <v>0</v>
      </c>
      <c r="G13" s="74">
        <f>'LT 1'!O25</f>
        <v>0</v>
      </c>
      <c r="H13" s="74">
        <f>'LT 1'!L25</f>
        <v>0</v>
      </c>
    </row>
    <row r="14" spans="1:16" ht="30" customHeight="1">
      <c r="A14" s="93" t="s">
        <v>17</v>
      </c>
      <c r="B14" s="93"/>
      <c r="C14" s="93"/>
      <c r="D14" s="72">
        <f>SUM(D13)</f>
        <v>0</v>
      </c>
      <c r="E14" s="72">
        <f t="shared" ref="E14:H14" si="0">SUM(E13)</f>
        <v>0</v>
      </c>
      <c r="F14" s="72">
        <f t="shared" si="0"/>
        <v>0</v>
      </c>
      <c r="G14" s="72">
        <f t="shared" si="0"/>
        <v>0</v>
      </c>
      <c r="H14" s="72">
        <f t="shared" si="0"/>
        <v>0</v>
      </c>
    </row>
    <row r="15" spans="1:16" ht="30" customHeight="1">
      <c r="A15" s="92" t="s">
        <v>42</v>
      </c>
      <c r="B15" s="92"/>
      <c r="C15" s="92"/>
      <c r="D15" s="73">
        <f>ROUNDUP(D14*0.05,2)</f>
        <v>0</v>
      </c>
      <c r="E15" s="33"/>
      <c r="F15" s="33"/>
      <c r="G15" s="33"/>
      <c r="H15" s="34"/>
    </row>
    <row r="16" spans="1:16" ht="30" customHeight="1">
      <c r="A16" s="92" t="s">
        <v>43</v>
      </c>
      <c r="B16" s="92"/>
      <c r="C16" s="92"/>
      <c r="D16" s="73">
        <f>ROUNDUP(D15*0.02,2)</f>
        <v>0</v>
      </c>
      <c r="E16" s="33"/>
      <c r="F16" s="33"/>
      <c r="G16" s="33"/>
      <c r="H16" s="34"/>
    </row>
    <row r="17" spans="1:15" ht="30" customHeight="1">
      <c r="A17" s="92" t="s">
        <v>44</v>
      </c>
      <c r="B17" s="92"/>
      <c r="C17" s="92"/>
      <c r="D17" s="73">
        <f>ROUND(D14*0.1,2)</f>
        <v>0</v>
      </c>
      <c r="E17" s="33"/>
      <c r="F17" s="33"/>
      <c r="G17" s="33"/>
      <c r="H17" s="34"/>
    </row>
    <row r="18" spans="1:15" ht="30" customHeight="1">
      <c r="A18" s="93" t="s">
        <v>18</v>
      </c>
      <c r="B18" s="93"/>
      <c r="C18" s="93"/>
      <c r="D18" s="80">
        <f>SUM(D14:D15,D17)</f>
        <v>0</v>
      </c>
      <c r="E18" s="33"/>
      <c r="F18" s="33"/>
      <c r="G18" s="33"/>
      <c r="H18" s="34"/>
    </row>
    <row r="19" spans="1:15" ht="15.6">
      <c r="A19" s="6"/>
      <c r="B19" s="6"/>
      <c r="C19" s="6"/>
      <c r="D19" s="6"/>
      <c r="E19" s="6"/>
      <c r="F19" s="6"/>
      <c r="G19" s="6"/>
      <c r="H19" s="6"/>
    </row>
    <row r="20" spans="1:15" ht="18">
      <c r="A20" s="17"/>
      <c r="C20" s="24"/>
      <c r="E20" s="23"/>
      <c r="F20" s="17"/>
      <c r="H20" s="18"/>
    </row>
    <row r="21" spans="1:15">
      <c r="H21" s="83"/>
      <c r="I21" s="83"/>
      <c r="J21" s="83"/>
      <c r="L21" s="83"/>
      <c r="M21" s="83"/>
      <c r="N21" s="82"/>
      <c r="O21" s="84"/>
    </row>
    <row r="22" spans="1:15">
      <c r="H22" s="83"/>
      <c r="I22" s="83"/>
      <c r="J22" s="83"/>
      <c r="L22" s="83"/>
      <c r="M22" s="83"/>
      <c r="N22" s="82"/>
      <c r="O22" s="84"/>
    </row>
    <row r="23" spans="1:15">
      <c r="B23" s="81" t="s">
        <v>45</v>
      </c>
      <c r="D23" s="81"/>
      <c r="E23" s="82"/>
      <c r="F23" s="82"/>
      <c r="G23" s="82" t="s">
        <v>46</v>
      </c>
      <c r="H23" s="82"/>
      <c r="I23" s="82"/>
      <c r="J23" s="84"/>
      <c r="K23" s="84"/>
      <c r="L23" s="84"/>
      <c r="M23" s="84"/>
      <c r="N23" s="84"/>
      <c r="O23" s="84"/>
    </row>
    <row r="24" spans="1:15">
      <c r="B24" s="85"/>
      <c r="D24" s="85"/>
      <c r="E24" s="82"/>
      <c r="F24" s="82"/>
      <c r="G24" s="82"/>
      <c r="H24" s="82"/>
      <c r="I24" s="87"/>
      <c r="J24" s="87"/>
      <c r="K24" s="81"/>
      <c r="M24" s="87"/>
      <c r="N24" s="81"/>
      <c r="O24" s="84"/>
    </row>
    <row r="25" spans="1:15">
      <c r="B25" s="81"/>
      <c r="C25" s="86"/>
      <c r="D25" s="82"/>
      <c r="E25" s="82"/>
      <c r="F25" s="82"/>
      <c r="G25" s="82"/>
      <c r="H25" s="82"/>
      <c r="I25" s="87"/>
      <c r="J25" s="87"/>
      <c r="K25" s="89"/>
      <c r="M25" s="87"/>
      <c r="N25" s="89"/>
      <c r="O25" s="84"/>
    </row>
    <row r="26" spans="1:15" ht="18">
      <c r="A26" s="17"/>
      <c r="B26" s="81" t="s">
        <v>39</v>
      </c>
      <c r="C26" s="87"/>
      <c r="D26" s="81"/>
      <c r="E26" s="87"/>
      <c r="F26" s="81"/>
      <c r="G26" s="81" t="s">
        <v>39</v>
      </c>
    </row>
    <row r="27" spans="1:15">
      <c r="B27" s="88" t="s">
        <v>40</v>
      </c>
      <c r="C27" s="87"/>
      <c r="D27" s="82"/>
      <c r="E27" s="82"/>
      <c r="F27" s="82"/>
      <c r="G27" s="88" t="s">
        <v>40</v>
      </c>
    </row>
    <row r="28" spans="1:15" ht="15.6">
      <c r="B28" s="7"/>
      <c r="C28" s="8"/>
      <c r="D28" s="3"/>
      <c r="E28" s="11"/>
      <c r="F28" s="6"/>
      <c r="G28" s="3"/>
    </row>
    <row r="29" spans="1:15" ht="15.6">
      <c r="B29" s="13"/>
      <c r="C29" s="13"/>
      <c r="D29" s="13"/>
      <c r="E29" s="12"/>
      <c r="F29" s="6"/>
      <c r="G29" s="2"/>
    </row>
  </sheetData>
  <mergeCells count="16">
    <mergeCell ref="A1:H1"/>
    <mergeCell ref="A15:C15"/>
    <mergeCell ref="A16:C16"/>
    <mergeCell ref="A17:C17"/>
    <mergeCell ref="A18:C18"/>
    <mergeCell ref="A11:A12"/>
    <mergeCell ref="B11:B12"/>
    <mergeCell ref="C11:C12"/>
    <mergeCell ref="A3:P3"/>
    <mergeCell ref="A5:K5"/>
    <mergeCell ref="A6:I6"/>
    <mergeCell ref="A7:D7"/>
    <mergeCell ref="A14:C14"/>
    <mergeCell ref="D11:D12"/>
    <mergeCell ref="E11:G11"/>
    <mergeCell ref="H11:H12"/>
  </mergeCells>
  <pageMargins left="0.70866141732283472" right="0.23" top="0.55000000000000004" bottom="0.33" header="0.31496062992125984" footer="0.31496062992125984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5"/>
  <sheetViews>
    <sheetView tabSelected="1" topLeftCell="A9" zoomScaleNormal="100" workbookViewId="0">
      <selection activeCell="C10" sqref="C10:C11"/>
    </sheetView>
  </sheetViews>
  <sheetFormatPr defaultColWidth="9.109375" defaultRowHeight="18"/>
  <cols>
    <col min="1" max="1" width="8.6640625" style="17" customWidth="1"/>
    <col min="2" max="2" width="10.88671875" style="17" customWidth="1"/>
    <col min="3" max="3" width="62.6640625" style="17" customWidth="1"/>
    <col min="4" max="4" width="13.33203125" style="17" customWidth="1"/>
    <col min="5" max="5" width="13.6640625" style="17" customWidth="1"/>
    <col min="6" max="6" width="10" style="17" customWidth="1"/>
    <col min="7" max="7" width="11.109375" style="17" customWidth="1"/>
    <col min="8" max="8" width="10.6640625" style="17" customWidth="1"/>
    <col min="9" max="9" width="14.5546875" style="17" bestFit="1" customWidth="1"/>
    <col min="10" max="10" width="12.6640625" style="17" customWidth="1"/>
    <col min="11" max="11" width="12.109375" style="17" customWidth="1"/>
    <col min="12" max="12" width="13.33203125" style="17" customWidth="1"/>
    <col min="13" max="13" width="13.88671875" style="17" customWidth="1"/>
    <col min="14" max="14" width="15" style="17" customWidth="1"/>
    <col min="15" max="15" width="13.109375" style="17" customWidth="1"/>
    <col min="16" max="16" width="15.44140625" style="17" customWidth="1"/>
    <col min="17" max="17" width="9.6640625" style="17" bestFit="1" customWidth="1"/>
    <col min="18" max="20" width="12.33203125" style="17" bestFit="1" customWidth="1"/>
    <col min="21" max="16384" width="9.109375" style="17"/>
  </cols>
  <sheetData>
    <row r="1" spans="1:20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20">
      <c r="A2" s="117" t="s">
        <v>65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0">
      <c r="A3" s="122" t="s">
        <v>33</v>
      </c>
      <c r="B3" s="122"/>
      <c r="C3" s="75" t="s">
        <v>60</v>
      </c>
      <c r="D3" s="1"/>
      <c r="E3" s="1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ht="18" customHeight="1">
      <c r="A4" s="121" t="s">
        <v>34</v>
      </c>
      <c r="B4" s="121"/>
      <c r="C4" s="77" t="s">
        <v>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0" ht="18" customHeight="1">
      <c r="A5" s="120" t="s">
        <v>35</v>
      </c>
      <c r="B5" s="120"/>
      <c r="C5" s="76" t="s">
        <v>63</v>
      </c>
      <c r="D5" s="67"/>
      <c r="E5" s="67"/>
      <c r="F5" s="67"/>
      <c r="G5" s="67"/>
      <c r="H5" s="67"/>
      <c r="I5" s="67"/>
      <c r="J5" s="67"/>
      <c r="K5" s="67"/>
      <c r="L5" s="5"/>
      <c r="M5" s="5"/>
      <c r="N5" s="5"/>
      <c r="O5" s="5"/>
      <c r="P5" s="5"/>
    </row>
    <row r="6" spans="1:20" ht="18" customHeight="1" thickBot="1">
      <c r="A6" s="123"/>
      <c r="B6" s="123"/>
      <c r="C6" s="76"/>
      <c r="D6" s="68"/>
      <c r="E6" s="68"/>
      <c r="F6" s="68"/>
      <c r="G6" s="68"/>
      <c r="H6" s="68"/>
      <c r="I6" s="68"/>
      <c r="J6" s="16"/>
      <c r="K6" s="16"/>
      <c r="L6" s="5"/>
      <c r="M6" s="5"/>
      <c r="N6" s="5"/>
      <c r="O6" s="5"/>
      <c r="P6" s="5"/>
    </row>
    <row r="7" spans="1:20" ht="18.600000000000001" thickBot="1">
      <c r="A7" s="18"/>
      <c r="B7" s="18"/>
      <c r="C7" s="26"/>
      <c r="D7" s="18"/>
      <c r="E7" s="18"/>
      <c r="F7" s="19"/>
      <c r="G7" s="18"/>
      <c r="H7" s="18"/>
      <c r="I7" s="20"/>
      <c r="J7" s="19"/>
      <c r="K7" s="18"/>
      <c r="L7" s="26" t="s">
        <v>0</v>
      </c>
      <c r="M7" s="26"/>
      <c r="N7" s="108">
        <f>P25</f>
        <v>0</v>
      </c>
      <c r="O7" s="109"/>
      <c r="P7" s="78" t="s">
        <v>1</v>
      </c>
    </row>
    <row r="8" spans="1:20">
      <c r="A8" s="18"/>
      <c r="B8" s="18"/>
      <c r="C8" s="18"/>
      <c r="D8" s="18"/>
      <c r="E8" s="18"/>
      <c r="F8" s="19"/>
      <c r="G8" s="18"/>
      <c r="H8" s="18"/>
      <c r="I8" s="21"/>
      <c r="J8" s="18"/>
      <c r="K8" s="18"/>
      <c r="L8" s="26" t="s">
        <v>54</v>
      </c>
      <c r="M8" s="18"/>
      <c r="N8" s="18"/>
      <c r="O8" s="18"/>
      <c r="P8" s="18"/>
    </row>
    <row r="9" spans="1:20" ht="9" customHeight="1" thickBo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0" s="22" customFormat="1" ht="40.200000000000003" customHeight="1">
      <c r="A10" s="110" t="s">
        <v>20</v>
      </c>
      <c r="B10" s="112" t="s">
        <v>21</v>
      </c>
      <c r="C10" s="114" t="s">
        <v>22</v>
      </c>
      <c r="D10" s="112" t="s">
        <v>2</v>
      </c>
      <c r="E10" s="112" t="s">
        <v>3</v>
      </c>
      <c r="F10" s="118" t="s">
        <v>4</v>
      </c>
      <c r="G10" s="118"/>
      <c r="H10" s="118"/>
      <c r="I10" s="118"/>
      <c r="J10" s="118"/>
      <c r="K10" s="118"/>
      <c r="L10" s="118" t="s">
        <v>5</v>
      </c>
      <c r="M10" s="118"/>
      <c r="N10" s="118"/>
      <c r="O10" s="118"/>
      <c r="P10" s="119"/>
    </row>
    <row r="11" spans="1:20" ht="96" customHeight="1" thickBot="1">
      <c r="A11" s="111"/>
      <c r="B11" s="113"/>
      <c r="C11" s="115"/>
      <c r="D11" s="113"/>
      <c r="E11" s="113"/>
      <c r="F11" s="41" t="s">
        <v>23</v>
      </c>
      <c r="G11" s="41" t="s">
        <v>24</v>
      </c>
      <c r="H11" s="41" t="s">
        <v>25</v>
      </c>
      <c r="I11" s="41" t="s">
        <v>26</v>
      </c>
      <c r="J11" s="41" t="s">
        <v>27</v>
      </c>
      <c r="K11" s="41" t="s">
        <v>28</v>
      </c>
      <c r="L11" s="41" t="s">
        <v>29</v>
      </c>
      <c r="M11" s="41" t="s">
        <v>30</v>
      </c>
      <c r="N11" s="41" t="s">
        <v>26</v>
      </c>
      <c r="O11" s="41" t="s">
        <v>27</v>
      </c>
      <c r="P11" s="42" t="s">
        <v>31</v>
      </c>
    </row>
    <row r="12" spans="1:20" ht="18.600000000000001" thickBot="1">
      <c r="A12" s="43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44">
        <v>8</v>
      </c>
      <c r="I12" s="44">
        <v>9</v>
      </c>
      <c r="J12" s="44">
        <v>10</v>
      </c>
      <c r="K12" s="44">
        <v>11</v>
      </c>
      <c r="L12" s="44">
        <v>12</v>
      </c>
      <c r="M12" s="44">
        <v>13</v>
      </c>
      <c r="N12" s="44">
        <v>14</v>
      </c>
      <c r="O12" s="44">
        <v>15</v>
      </c>
      <c r="P12" s="45">
        <v>16</v>
      </c>
    </row>
    <row r="13" spans="1:20">
      <c r="A13" s="47"/>
      <c r="B13" s="46"/>
      <c r="C13" s="38" t="s">
        <v>19</v>
      </c>
      <c r="D13" s="48"/>
      <c r="E13" s="49"/>
      <c r="F13" s="50"/>
      <c r="G13" s="39"/>
      <c r="H13" s="39"/>
      <c r="I13" s="39"/>
      <c r="J13" s="39"/>
      <c r="K13" s="39"/>
      <c r="L13" s="39"/>
      <c r="M13" s="39"/>
      <c r="N13" s="39"/>
      <c r="O13" s="39"/>
      <c r="P13" s="51"/>
    </row>
    <row r="14" spans="1:20">
      <c r="A14" s="52">
        <v>1</v>
      </c>
      <c r="B14" s="53"/>
      <c r="C14" t="s">
        <v>41</v>
      </c>
      <c r="D14" s="62" t="s">
        <v>38</v>
      </c>
      <c r="E14" s="62">
        <v>1</v>
      </c>
      <c r="F14" s="58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20">
      <c r="A15" s="52">
        <v>2</v>
      </c>
      <c r="B15" s="53"/>
      <c r="C15" s="61" t="s">
        <v>47</v>
      </c>
      <c r="D15" s="62" t="s">
        <v>38</v>
      </c>
      <c r="E15" s="62">
        <v>4</v>
      </c>
      <c r="F15" s="58"/>
      <c r="G15" s="40"/>
      <c r="H15" s="40"/>
      <c r="I15" s="40"/>
      <c r="J15" s="40"/>
      <c r="K15" s="40"/>
      <c r="L15" s="40"/>
      <c r="M15" s="40"/>
      <c r="N15" s="40"/>
      <c r="O15" s="40"/>
      <c r="P15" s="40"/>
      <c r="R15" s="90"/>
      <c r="S15" s="90"/>
      <c r="T15" s="90"/>
    </row>
    <row r="16" spans="1:20">
      <c r="A16" s="52">
        <v>3</v>
      </c>
      <c r="B16" s="53"/>
      <c r="C16" s="61" t="s">
        <v>48</v>
      </c>
      <c r="D16" s="62" t="s">
        <v>38</v>
      </c>
      <c r="E16" s="62">
        <v>2</v>
      </c>
      <c r="F16" s="58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29.4">
      <c r="A17" s="52">
        <v>4</v>
      </c>
      <c r="B17" s="53"/>
      <c r="C17" s="61" t="s">
        <v>51</v>
      </c>
      <c r="D17" s="62" t="s">
        <v>38</v>
      </c>
      <c r="E17" s="62">
        <v>1</v>
      </c>
      <c r="F17" s="58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s="71" customFormat="1">
      <c r="A18" s="79">
        <v>5</v>
      </c>
      <c r="B18" s="69"/>
      <c r="C18" s="70" t="s">
        <v>58</v>
      </c>
      <c r="D18" s="63" t="s">
        <v>38</v>
      </c>
      <c r="E18" s="63">
        <v>2</v>
      </c>
      <c r="F18" s="58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43.8">
      <c r="A19" s="64">
        <v>6</v>
      </c>
      <c r="B19" s="53"/>
      <c r="C19" s="61" t="s">
        <v>55</v>
      </c>
      <c r="D19" s="62" t="s">
        <v>38</v>
      </c>
      <c r="E19" s="62">
        <v>1</v>
      </c>
      <c r="F19" s="65"/>
      <c r="G19" s="66"/>
      <c r="H19" s="66"/>
      <c r="I19" s="66"/>
      <c r="J19" s="66"/>
      <c r="K19" s="66"/>
      <c r="L19" s="66"/>
      <c r="M19" s="66"/>
      <c r="N19" s="66"/>
      <c r="O19" s="66"/>
      <c r="P19" s="66"/>
    </row>
    <row r="20" spans="1:16" ht="29.4" customHeight="1">
      <c r="A20" s="52">
        <v>7</v>
      </c>
      <c r="B20" s="53"/>
      <c r="C20" s="61" t="s">
        <v>56</v>
      </c>
      <c r="D20" s="62" t="s">
        <v>38</v>
      </c>
      <c r="E20" s="62">
        <v>1</v>
      </c>
      <c r="F20" s="58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30.6" customHeight="1">
      <c r="A21" s="52">
        <v>8</v>
      </c>
      <c r="B21" s="53"/>
      <c r="C21" s="61" t="s">
        <v>57</v>
      </c>
      <c r="D21" s="62" t="s">
        <v>38</v>
      </c>
      <c r="E21" s="62">
        <v>1</v>
      </c>
      <c r="F21" s="58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29.4" customHeight="1">
      <c r="A22" s="64">
        <v>9</v>
      </c>
      <c r="B22" s="53"/>
      <c r="C22" s="61" t="s">
        <v>53</v>
      </c>
      <c r="D22" s="62" t="s">
        <v>38</v>
      </c>
      <c r="E22" s="62">
        <v>2</v>
      </c>
      <c r="F22" s="58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5.6" customHeight="1">
      <c r="A23" s="52">
        <v>10</v>
      </c>
      <c r="B23" s="53"/>
      <c r="C23" s="61" t="s">
        <v>49</v>
      </c>
      <c r="D23" s="62" t="s">
        <v>37</v>
      </c>
      <c r="E23" s="63">
        <v>1</v>
      </c>
      <c r="F23" s="58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5" customHeight="1" thickBot="1">
      <c r="A24" s="52">
        <v>11</v>
      </c>
      <c r="B24" s="53"/>
      <c r="C24" s="61" t="s">
        <v>50</v>
      </c>
      <c r="D24" s="62" t="s">
        <v>37</v>
      </c>
      <c r="E24" s="63">
        <v>1</v>
      </c>
      <c r="F24" s="58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18.600000000000001" thickBot="1">
      <c r="A25" s="54"/>
      <c r="B25" s="55"/>
      <c r="C25" s="105" t="s">
        <v>32</v>
      </c>
      <c r="D25" s="106"/>
      <c r="E25" s="106"/>
      <c r="F25" s="106"/>
      <c r="G25" s="106"/>
      <c r="H25" s="106"/>
      <c r="I25" s="106"/>
      <c r="J25" s="106"/>
      <c r="K25" s="107"/>
      <c r="L25" s="56">
        <f>SUM(L14:L24)</f>
        <v>0</v>
      </c>
      <c r="M25" s="56">
        <f>SUM(M14:M24)</f>
        <v>0</v>
      </c>
      <c r="N25" s="56">
        <f>SUM(N14:N24)</f>
        <v>0</v>
      </c>
      <c r="O25" s="56">
        <f>SUM(O14:O24)</f>
        <v>0</v>
      </c>
      <c r="P25" s="57">
        <f>SUM(P14:P24)</f>
        <v>0</v>
      </c>
    </row>
    <row r="27" spans="1:16">
      <c r="C27" s="10"/>
      <c r="D27" s="6"/>
      <c r="E27" s="13"/>
      <c r="F27" s="14"/>
      <c r="G27" s="6"/>
      <c r="H27" s="6"/>
    </row>
    <row r="28" spans="1:16">
      <c r="C28" s="10"/>
      <c r="D28" s="6"/>
      <c r="E28" s="1"/>
      <c r="F28" s="15"/>
      <c r="G28" s="6"/>
      <c r="H28" s="6"/>
    </row>
    <row r="31" spans="1:16">
      <c r="B31" s="81" t="s">
        <v>45</v>
      </c>
      <c r="C31"/>
      <c r="D31" s="81"/>
      <c r="E31" s="82"/>
      <c r="F31" s="82"/>
      <c r="H31" s="13"/>
      <c r="J31" s="82" t="s">
        <v>52</v>
      </c>
    </row>
    <row r="32" spans="1:16">
      <c r="B32" s="85"/>
      <c r="C32"/>
      <c r="D32" s="85"/>
      <c r="E32" s="82"/>
      <c r="F32" s="82"/>
      <c r="H32" s="1"/>
      <c r="J32" s="82"/>
    </row>
    <row r="33" spans="2:10">
      <c r="B33" s="81"/>
      <c r="C33" s="86"/>
      <c r="D33" s="82"/>
      <c r="E33" s="82"/>
      <c r="F33" s="82"/>
      <c r="H33" s="37"/>
      <c r="J33" s="82"/>
    </row>
    <row r="34" spans="2:10">
      <c r="B34" s="81" t="s">
        <v>39</v>
      </c>
      <c r="C34" s="87"/>
      <c r="D34" s="81"/>
      <c r="E34" s="87"/>
      <c r="F34" s="81"/>
      <c r="H34" s="36"/>
      <c r="J34" s="81" t="s">
        <v>39</v>
      </c>
    </row>
    <row r="35" spans="2:10">
      <c r="B35" s="88" t="s">
        <v>40</v>
      </c>
      <c r="C35" s="87"/>
      <c r="D35" s="82"/>
      <c r="E35" s="82"/>
      <c r="F35" s="82"/>
      <c r="H35" s="1"/>
      <c r="J35" s="88" t="s">
        <v>40</v>
      </c>
    </row>
  </sheetData>
  <mergeCells count="15">
    <mergeCell ref="A1:P1"/>
    <mergeCell ref="A2:P2"/>
    <mergeCell ref="F10:K10"/>
    <mergeCell ref="L10:P10"/>
    <mergeCell ref="A5:B5"/>
    <mergeCell ref="A4:B4"/>
    <mergeCell ref="A3:B3"/>
    <mergeCell ref="A6:B6"/>
    <mergeCell ref="C25:K25"/>
    <mergeCell ref="N7:O7"/>
    <mergeCell ref="A10:A11"/>
    <mergeCell ref="B10:B11"/>
    <mergeCell ref="C10:C11"/>
    <mergeCell ref="D10:D11"/>
    <mergeCell ref="E10:E11"/>
  </mergeCells>
  <pageMargins left="0.25" right="0.25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Kopsavilkums</vt:lpstr>
      <vt:lpstr>LT 1</vt:lpstr>
      <vt:lpstr>Kopsavilkums!Drukas_apgabals</vt:lpstr>
      <vt:lpstr>'LT 1'!Drukas_apgabals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GEKO</dc:creator>
  <cp:lastModifiedBy>Zane Indersone</cp:lastModifiedBy>
  <cp:lastPrinted>2024-12-03T11:31:19Z</cp:lastPrinted>
  <dcterms:created xsi:type="dcterms:W3CDTF">2021-06-10T06:34:07Z</dcterms:created>
  <dcterms:modified xsi:type="dcterms:W3CDTF">2025-02-20T13:22:18Z</dcterms:modified>
</cp:coreProperties>
</file>